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dréGW\EXPAVE\2021\"/>
    </mc:Choice>
  </mc:AlternateContent>
  <xr:revisionPtr revIDLastSave="0" documentId="13_ncr:1_{413FFA08-E7CC-4A3B-9A3C-755BBB49D276}" xr6:coauthVersionLast="47" xr6:coauthVersionMax="47" xr10:uidLastSave="{00000000-0000-0000-0000-000000000000}"/>
  <bookViews>
    <workbookView xWindow="-108" yWindow="-108" windowWidth="23256" windowHeight="12576" tabRatio="737" activeTab="1" xr2:uid="{8D3C9946-C50D-4DB0-89B3-34610FB35271}"/>
  </bookViews>
  <sheets>
    <sheet name="Aventura" sheetId="2" r:id="rId1"/>
    <sheet name="Expedição" sheetId="6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3" i="2" l="1"/>
  <c r="X19" i="2"/>
  <c r="X18" i="2"/>
  <c r="X10" i="2"/>
  <c r="X5" i="2"/>
  <c r="X4" i="2"/>
  <c r="X3" i="2"/>
  <c r="X2" i="2"/>
  <c r="W19" i="2"/>
  <c r="W18" i="2"/>
  <c r="W15" i="2"/>
  <c r="X15" i="2" s="1"/>
  <c r="W14" i="2"/>
  <c r="X14" i="2" s="1"/>
  <c r="W13" i="2"/>
  <c r="W12" i="2"/>
  <c r="X12" i="2" s="1"/>
  <c r="W11" i="2"/>
  <c r="X11" i="2" s="1"/>
  <c r="W10" i="2"/>
  <c r="W9" i="2"/>
  <c r="X9" i="2" s="1"/>
  <c r="W8" i="2"/>
  <c r="X8" i="2" s="1"/>
  <c r="W5" i="2"/>
  <c r="W4" i="2"/>
  <c r="W3" i="2"/>
  <c r="W2" i="2"/>
  <c r="AF15" i="6"/>
  <c r="AF10" i="6"/>
  <c r="AF9" i="6"/>
  <c r="AF18" i="6"/>
  <c r="AF8" i="6"/>
  <c r="AE4" i="6"/>
  <c r="AF4" i="6" s="1"/>
  <c r="AE25" i="6"/>
  <c r="AF25" i="6" s="1"/>
  <c r="AE24" i="6"/>
  <c r="AF24" i="6" s="1"/>
  <c r="AE23" i="6"/>
  <c r="AF23" i="6" s="1"/>
  <c r="AE20" i="6"/>
  <c r="AF20" i="6" s="1"/>
  <c r="AE19" i="6"/>
  <c r="AE18" i="6"/>
  <c r="AE17" i="6"/>
  <c r="AF17" i="6" s="1"/>
  <c r="AE16" i="6"/>
  <c r="AE15" i="6"/>
  <c r="AE12" i="6"/>
  <c r="AF12" i="6" s="1"/>
  <c r="AE11" i="6"/>
  <c r="AF11" i="6" s="1"/>
  <c r="AE10" i="6"/>
  <c r="AE9" i="6"/>
  <c r="AE3" i="6"/>
  <c r="AF3" i="6" s="1"/>
  <c r="AE8" i="6"/>
  <c r="AE7" i="6"/>
  <c r="AF7" i="6" s="1"/>
  <c r="AE6" i="6"/>
  <c r="AF6" i="6" s="1"/>
  <c r="AE5" i="6"/>
  <c r="AF5" i="6" s="1"/>
</calcChain>
</file>

<file path=xl/sharedStrings.xml><?xml version="1.0" encoding="utf-8"?>
<sst xmlns="http://schemas.openxmlformats.org/spreadsheetml/2006/main" count="631" uniqueCount="128">
  <si>
    <t>Expedição - Quarteto</t>
  </si>
  <si>
    <t>Bombeiros Em Ação</t>
  </si>
  <si>
    <t>Teewald</t>
  </si>
  <si>
    <t>MalacaraRace</t>
  </si>
  <si>
    <t>Kraft Race</t>
  </si>
  <si>
    <t>Pamonhas Audreynalina</t>
  </si>
  <si>
    <t>Pamonhas Vamoindinho</t>
  </si>
  <si>
    <t>Expedição - Dupla Masculina</t>
  </si>
  <si>
    <t>Camellos</t>
  </si>
  <si>
    <t>Gralha Azul Adventure</t>
  </si>
  <si>
    <t>Kamadona</t>
  </si>
  <si>
    <t>Malagueta</t>
  </si>
  <si>
    <t>Kalangos</t>
  </si>
  <si>
    <t>Os Pamonhas Strong Bikes</t>
  </si>
  <si>
    <t>Expedição - Dupla Mista</t>
  </si>
  <si>
    <t>Santa Ritta Adventure</t>
  </si>
  <si>
    <t>Aventura - Quarteto</t>
  </si>
  <si>
    <t>Açores</t>
  </si>
  <si>
    <t>Sturge Weber - Pamonhas Topfour</t>
  </si>
  <si>
    <t>Alive Camboriú</t>
  </si>
  <si>
    <t>Passofundo Adventure/ Eco Ambiental</t>
  </si>
  <si>
    <t>Aventura - Dupla Masculina</t>
  </si>
  <si>
    <t>Família Vida</t>
  </si>
  <si>
    <t>Papaventuras 3</t>
  </si>
  <si>
    <t>Lf Team / Jc Bike Pro</t>
  </si>
  <si>
    <t>Iluminatis</t>
  </si>
  <si>
    <t>Lf Team/treinador Jonas Aventura</t>
  </si>
  <si>
    <t>Equipe Core</t>
  </si>
  <si>
    <t>8 Ou 80</t>
  </si>
  <si>
    <t>Novo Milênio</t>
  </si>
  <si>
    <t>Aventura - Dupla Mista</t>
  </si>
  <si>
    <t>Urutáu</t>
  </si>
  <si>
    <t>P1</t>
  </si>
  <si>
    <t>P2</t>
  </si>
  <si>
    <t>P3</t>
  </si>
  <si>
    <t>P4</t>
  </si>
  <si>
    <t>PC4p</t>
  </si>
  <si>
    <t>PC5p</t>
  </si>
  <si>
    <t>PC9p</t>
  </si>
  <si>
    <t>PC10p</t>
  </si>
  <si>
    <t>PC11p</t>
  </si>
  <si>
    <t>C4</t>
  </si>
  <si>
    <t>C5</t>
  </si>
  <si>
    <t>*como no início do rafting tinha uma descida com a passagem de 1 bote por vêz, foi considerado como horário de largada o momento da descida de cada um.</t>
  </si>
  <si>
    <t>PC-AT1 Orientação</t>
  </si>
  <si>
    <t>-</t>
  </si>
  <si>
    <t>PC1-AT1 Orientação</t>
  </si>
  <si>
    <t>Largada* Rafting</t>
  </si>
  <si>
    <t>PC2-AT2 Trekking</t>
  </si>
  <si>
    <t xml:space="preserve">PC3 Travessia de Bote </t>
  </si>
  <si>
    <t>ok</t>
  </si>
  <si>
    <t>PC Bônus Tirolesa</t>
  </si>
  <si>
    <t>Bônus 1:30h</t>
  </si>
  <si>
    <t>PC6-AT3</t>
  </si>
  <si>
    <t>cancelado</t>
  </si>
  <si>
    <t>Desistência 1 integrante</t>
  </si>
  <si>
    <t>PC7-AT4</t>
  </si>
  <si>
    <t>PC8-AT5</t>
  </si>
  <si>
    <t>**Cachoeiras facultativas, não pegar = penalização</t>
  </si>
  <si>
    <t>C1-C3 (entrada até 17:30) **</t>
  </si>
  <si>
    <t>Penalização 2h</t>
  </si>
  <si>
    <t>Penalização 45min PC9p, 10p, 11p, C4, C5 ***</t>
  </si>
  <si>
    <t>***Pontos facultativos, 45min de penalização para cada um não pego</t>
  </si>
  <si>
    <t>PC12v</t>
  </si>
  <si>
    <t>descl</t>
  </si>
  <si>
    <t>PC4p Trekking</t>
  </si>
  <si>
    <t>PC5p Trekking</t>
  </si>
  <si>
    <t>PC6-AT3 Bike</t>
  </si>
  <si>
    <t>PC7-AT4 Trekking</t>
  </si>
  <si>
    <t>PC8-AT5 Bike</t>
  </si>
  <si>
    <t>PC13-AT6 Canoagem</t>
  </si>
  <si>
    <t>PC14 Portagem</t>
  </si>
  <si>
    <t>Saída de 1 integrante problema mecânico, seguiu com 1 da gralha</t>
  </si>
  <si>
    <t>Optou pelo corte 2</t>
  </si>
  <si>
    <r>
      <rPr>
        <b/>
        <sz val="9"/>
        <color theme="1"/>
        <rFont val="Calibri"/>
        <family val="2"/>
        <scheme val="minor"/>
      </rPr>
      <t>CORTE 1 - 19h:</t>
    </r>
    <r>
      <rPr>
        <sz val="9"/>
        <color theme="1"/>
        <rFont val="Calibri"/>
        <family val="2"/>
        <scheme val="minor"/>
      </rPr>
      <t xml:space="preserve"> segue só até PC14;            </t>
    </r>
    <r>
      <rPr>
        <b/>
        <sz val="9"/>
        <color theme="1"/>
        <rFont val="Calibri"/>
        <family val="2"/>
        <scheme val="minor"/>
      </rPr>
      <t>Corte 2 - 21h :</t>
    </r>
    <r>
      <rPr>
        <sz val="9"/>
        <color theme="1"/>
        <rFont val="Calibri"/>
        <family val="2"/>
        <scheme val="minor"/>
      </rPr>
      <t xml:space="preserve"> não rema e segue de bike</t>
    </r>
  </si>
  <si>
    <t>Corte 2</t>
  </si>
  <si>
    <t>Corte 1</t>
  </si>
  <si>
    <t>PC15 Canoagem</t>
  </si>
  <si>
    <t>Optou pelo Corte 1</t>
  </si>
  <si>
    <t>PC16-AT7 Bike</t>
  </si>
  <si>
    <t>Chegada</t>
  </si>
  <si>
    <t>Tempo Final</t>
  </si>
  <si>
    <t>Tempo Corrigido</t>
  </si>
  <si>
    <t>Classificação</t>
  </si>
  <si>
    <t>1º</t>
  </si>
  <si>
    <t>2º</t>
  </si>
  <si>
    <t>3º</t>
  </si>
  <si>
    <t>4º</t>
  </si>
  <si>
    <t>Descl</t>
  </si>
  <si>
    <t>5º</t>
  </si>
  <si>
    <t>6º</t>
  </si>
  <si>
    <t>7º</t>
  </si>
  <si>
    <t>8º</t>
  </si>
  <si>
    <t>9º</t>
  </si>
  <si>
    <t>10º</t>
  </si>
  <si>
    <t>PC1-AT1 (Tirolesa)</t>
  </si>
  <si>
    <t>Largada Trekking</t>
  </si>
  <si>
    <t>PC3-AT3 Bike</t>
  </si>
  <si>
    <t>PC5-AT4 Canoagem</t>
  </si>
  <si>
    <t>*3 opções de PC6, 6a=2h penlização, 6b=1h penalização, 6c=0h</t>
  </si>
  <si>
    <t>T1</t>
  </si>
  <si>
    <t>T2</t>
  </si>
  <si>
    <t>T3</t>
  </si>
  <si>
    <t>T4</t>
  </si>
  <si>
    <t>T5</t>
  </si>
  <si>
    <t>T6</t>
  </si>
  <si>
    <t>PC10v</t>
  </si>
  <si>
    <t>Tempo Total</t>
  </si>
  <si>
    <r>
      <t xml:space="preserve">PC6 </t>
    </r>
    <r>
      <rPr>
        <sz val="11"/>
        <color theme="1"/>
        <rFont val="Calibri"/>
        <family val="2"/>
        <scheme val="minor"/>
      </rPr>
      <t>picotador</t>
    </r>
    <r>
      <rPr>
        <b/>
        <sz val="11"/>
        <color theme="1"/>
        <rFont val="Calibri"/>
        <family val="2"/>
        <scheme val="minor"/>
      </rPr>
      <t>*</t>
    </r>
  </si>
  <si>
    <t>1h pen</t>
  </si>
  <si>
    <t>PC7-AT5 Bike</t>
  </si>
  <si>
    <t>PC9-AT7 Bike</t>
  </si>
  <si>
    <t>PC8-AT6 Trekking **</t>
  </si>
  <si>
    <t>**Corte 1 - 12:30h = pega só 3 pontos T</t>
  </si>
  <si>
    <t>**Corte 2 - 13:30h = não faz o trekking 2</t>
  </si>
  <si>
    <t>optaram pelo corte 2</t>
  </si>
  <si>
    <t>1°</t>
  </si>
  <si>
    <t>2°</t>
  </si>
  <si>
    <t>3°</t>
  </si>
  <si>
    <t>Nenhuma equipe cadastrou-se na CBCA</t>
  </si>
  <si>
    <t>Equipes Confederadas Pontuadas no BR</t>
  </si>
  <si>
    <t>Ubuntu Xondaro               (87 ptos)</t>
  </si>
  <si>
    <t>Brazil Multisport             (100 ptos)</t>
  </si>
  <si>
    <t>Lagartixa                          (77 ptos)</t>
  </si>
  <si>
    <t>Competition                   (69 ptos)</t>
  </si>
  <si>
    <t>Papaventuras                        (100 ptos)</t>
  </si>
  <si>
    <t>Tamojunto Acampar            (87 ptos)</t>
  </si>
  <si>
    <t>Santa Ritta Adventure         (77 ptos)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</si>
</sst>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0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20" fontId="0" fillId="3" borderId="1" xfId="0" applyNumberForma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2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20" fontId="0" fillId="4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20" fontId="9" fillId="0" borderId="0" xfId="0" applyNumberFormat="1" applyFont="1" applyAlignment="1">
      <alignment horizontal="center"/>
    </xf>
    <xf numFmtId="0" fontId="0" fillId="5" borderId="1" xfId="0" applyFill="1" applyBorder="1"/>
    <xf numFmtId="0" fontId="10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7BC-7E12-43C6-97FA-A52C948108D9}">
  <dimension ref="A1:AP22"/>
  <sheetViews>
    <sheetView workbookViewId="0"/>
  </sheetViews>
  <sheetFormatPr defaultRowHeight="15" customHeight="1" x14ac:dyDescent="0.3"/>
  <cols>
    <col min="1" max="1" width="32.21875" customWidth="1"/>
    <col min="2" max="2" width="8.33203125" style="2" customWidth="1"/>
    <col min="3" max="5" width="4.109375" style="2" customWidth="1"/>
    <col min="6" max="6" width="8.77734375" style="2" bestFit="1" customWidth="1"/>
    <col min="7" max="7" width="8.21875" style="2" bestFit="1" customWidth="1"/>
    <col min="8" max="8" width="8.109375" style="2" bestFit="1" customWidth="1"/>
    <col min="9" max="9" width="5.33203125" style="2" bestFit="1" customWidth="1"/>
    <col min="10" max="10" width="10" style="2" bestFit="1" customWidth="1"/>
    <col min="11" max="11" width="13.6640625" style="2" customWidth="1"/>
    <col min="12" max="12" width="8.109375" style="2" bestFit="1" customWidth="1"/>
    <col min="13" max="13" width="12.44140625" style="2" customWidth="1"/>
    <col min="14" max="19" width="4" style="2" customWidth="1"/>
    <col min="20" max="20" width="8.109375" style="2" bestFit="1" customWidth="1"/>
    <col min="21" max="21" width="6.21875" style="2" bestFit="1" customWidth="1"/>
    <col min="22" max="23" width="8.88671875" style="2"/>
    <col min="24" max="24" width="9.77734375" style="2" customWidth="1"/>
    <col min="25" max="25" width="11.5546875" style="3" bestFit="1" customWidth="1"/>
    <col min="26" max="42" width="8.88671875" style="2"/>
  </cols>
  <sheetData>
    <row r="1" spans="1:42" s="1" customFormat="1" ht="28.8" x14ac:dyDescent="0.3">
      <c r="A1" s="4" t="s">
        <v>16</v>
      </c>
      <c r="B1" s="10" t="s">
        <v>96</v>
      </c>
      <c r="C1" s="7" t="s">
        <v>32</v>
      </c>
      <c r="D1" s="7" t="s">
        <v>33</v>
      </c>
      <c r="E1" s="7" t="s">
        <v>34</v>
      </c>
      <c r="F1" s="10" t="s">
        <v>95</v>
      </c>
      <c r="G1" s="10" t="s">
        <v>48</v>
      </c>
      <c r="H1" s="10" t="s">
        <v>97</v>
      </c>
      <c r="I1" s="7" t="s">
        <v>36</v>
      </c>
      <c r="J1" s="10" t="s">
        <v>98</v>
      </c>
      <c r="K1" s="7" t="s">
        <v>108</v>
      </c>
      <c r="L1" s="10" t="s">
        <v>110</v>
      </c>
      <c r="M1" s="10" t="s">
        <v>112</v>
      </c>
      <c r="N1" s="7" t="s">
        <v>100</v>
      </c>
      <c r="O1" s="7" t="s">
        <v>101</v>
      </c>
      <c r="P1" s="7" t="s">
        <v>102</v>
      </c>
      <c r="Q1" s="7" t="s">
        <v>103</v>
      </c>
      <c r="R1" s="7" t="s">
        <v>104</v>
      </c>
      <c r="S1" s="7" t="s">
        <v>105</v>
      </c>
      <c r="T1" s="10" t="s">
        <v>111</v>
      </c>
      <c r="U1" s="7" t="s">
        <v>106</v>
      </c>
      <c r="V1" s="7" t="s">
        <v>80</v>
      </c>
      <c r="W1" s="10" t="s">
        <v>107</v>
      </c>
      <c r="X1" s="10" t="s">
        <v>82</v>
      </c>
      <c r="Y1" s="7" t="s">
        <v>83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8" customHeight="1" x14ac:dyDescent="0.3">
      <c r="A2" s="6" t="s">
        <v>17</v>
      </c>
      <c r="B2" s="9">
        <v>0.3430555555555555</v>
      </c>
      <c r="C2" s="5" t="s">
        <v>50</v>
      </c>
      <c r="D2" s="5" t="s">
        <v>50</v>
      </c>
      <c r="E2" s="5" t="s">
        <v>50</v>
      </c>
      <c r="F2" s="9" t="s">
        <v>50</v>
      </c>
      <c r="G2" s="5" t="s">
        <v>50</v>
      </c>
      <c r="H2" s="9">
        <v>0.36319444444444443</v>
      </c>
      <c r="I2" s="5" t="s">
        <v>50</v>
      </c>
      <c r="J2" s="9">
        <v>0.4375</v>
      </c>
      <c r="K2" s="40">
        <v>8.3333333333333329E-2</v>
      </c>
      <c r="L2" s="9">
        <v>0.45555555555555555</v>
      </c>
      <c r="M2" s="9">
        <v>0.50138888888888888</v>
      </c>
      <c r="N2" s="5" t="s">
        <v>50</v>
      </c>
      <c r="O2" s="5" t="s">
        <v>50</v>
      </c>
      <c r="P2" s="5" t="s">
        <v>50</v>
      </c>
      <c r="Q2" s="5" t="s">
        <v>50</v>
      </c>
      <c r="R2" s="5" t="s">
        <v>50</v>
      </c>
      <c r="S2" s="5" t="s">
        <v>50</v>
      </c>
      <c r="T2" s="9">
        <v>0.55486111111111114</v>
      </c>
      <c r="U2" s="5" t="s">
        <v>50</v>
      </c>
      <c r="V2" s="9">
        <v>0.58958333333333335</v>
      </c>
      <c r="W2" s="9">
        <f>V2-B2</f>
        <v>0.24652777777777785</v>
      </c>
      <c r="X2" s="9">
        <f>W2+K2</f>
        <v>0.32986111111111116</v>
      </c>
      <c r="Y2" s="7" t="s">
        <v>85</v>
      </c>
    </row>
    <row r="3" spans="1:42" ht="18" customHeight="1" x14ac:dyDescent="0.3">
      <c r="A3" s="6" t="s">
        <v>18</v>
      </c>
      <c r="B3" s="9">
        <v>0.3430555555555555</v>
      </c>
      <c r="C3" s="5" t="s">
        <v>50</v>
      </c>
      <c r="D3" s="5" t="s">
        <v>50</v>
      </c>
      <c r="E3" s="5" t="s">
        <v>50</v>
      </c>
      <c r="F3" s="9" t="s">
        <v>50</v>
      </c>
      <c r="G3" s="5" t="s">
        <v>50</v>
      </c>
      <c r="H3" s="9">
        <v>0.36388888888888887</v>
      </c>
      <c r="I3" s="5" t="s">
        <v>50</v>
      </c>
      <c r="J3" s="9">
        <v>0.4368055555555555</v>
      </c>
      <c r="K3" s="40">
        <v>0</v>
      </c>
      <c r="L3" s="9">
        <v>0.4916666666666667</v>
      </c>
      <c r="M3" s="9">
        <v>0.54027777777777775</v>
      </c>
      <c r="N3" s="27" t="s">
        <v>115</v>
      </c>
      <c r="O3" s="28"/>
      <c r="P3" s="28"/>
      <c r="Q3" s="28"/>
      <c r="R3" s="28"/>
      <c r="S3" s="28"/>
      <c r="T3" s="28" t="s">
        <v>45</v>
      </c>
      <c r="U3" s="28" t="s">
        <v>50</v>
      </c>
      <c r="V3" s="34">
        <v>0.57361111111111118</v>
      </c>
      <c r="W3" s="34">
        <f>V3-B3</f>
        <v>0.23055555555555568</v>
      </c>
      <c r="X3" s="34">
        <f>W3+K3</f>
        <v>0.23055555555555568</v>
      </c>
      <c r="Y3" s="35" t="s">
        <v>87</v>
      </c>
    </row>
    <row r="4" spans="1:42" ht="18" customHeight="1" x14ac:dyDescent="0.3">
      <c r="A4" s="6" t="s">
        <v>19</v>
      </c>
      <c r="B4" s="9">
        <v>0.3430555555555555</v>
      </c>
      <c r="C4" s="5" t="s">
        <v>50</v>
      </c>
      <c r="D4" s="5" t="s">
        <v>50</v>
      </c>
      <c r="E4" s="5" t="s">
        <v>50</v>
      </c>
      <c r="F4" s="9" t="s">
        <v>50</v>
      </c>
      <c r="G4" s="5" t="s">
        <v>50</v>
      </c>
      <c r="H4" s="9">
        <v>0.36041666666666666</v>
      </c>
      <c r="I4" s="5" t="s">
        <v>50</v>
      </c>
      <c r="J4" s="9">
        <v>0.42986111111111108</v>
      </c>
      <c r="K4" s="40">
        <v>0</v>
      </c>
      <c r="L4" s="9">
        <v>0.4993055555555555</v>
      </c>
      <c r="M4" s="9">
        <v>0.54999999999999993</v>
      </c>
      <c r="N4" s="5" t="s">
        <v>50</v>
      </c>
      <c r="O4" s="5" t="s">
        <v>50</v>
      </c>
      <c r="P4" s="5" t="s">
        <v>50</v>
      </c>
      <c r="Q4" s="43" t="s">
        <v>76</v>
      </c>
      <c r="R4" s="44"/>
      <c r="S4" s="44"/>
      <c r="T4" s="30">
        <v>0.58402777777777781</v>
      </c>
      <c r="U4" s="44" t="s">
        <v>50</v>
      </c>
      <c r="V4" s="30">
        <v>0.64652777777777781</v>
      </c>
      <c r="W4" s="30">
        <f>V4-B4</f>
        <v>0.30347222222222231</v>
      </c>
      <c r="X4" s="30">
        <f>W4+K4</f>
        <v>0.30347222222222231</v>
      </c>
      <c r="Y4" s="36" t="s">
        <v>86</v>
      </c>
    </row>
    <row r="5" spans="1:42" ht="18" customHeight="1" x14ac:dyDescent="0.3">
      <c r="A5" s="6" t="s">
        <v>20</v>
      </c>
      <c r="B5" s="9">
        <v>0.3430555555555555</v>
      </c>
      <c r="C5" s="5" t="s">
        <v>50</v>
      </c>
      <c r="D5" s="5" t="s">
        <v>50</v>
      </c>
      <c r="E5" s="5" t="s">
        <v>50</v>
      </c>
      <c r="F5" s="9" t="s">
        <v>50</v>
      </c>
      <c r="G5" s="5" t="s">
        <v>50</v>
      </c>
      <c r="H5" s="9">
        <v>0.36041666666666666</v>
      </c>
      <c r="I5" s="5" t="s">
        <v>50</v>
      </c>
      <c r="J5" s="9">
        <v>0.41666666666666669</v>
      </c>
      <c r="K5" s="40">
        <v>0</v>
      </c>
      <c r="L5" s="9">
        <v>0.47638888888888892</v>
      </c>
      <c r="M5" s="9">
        <v>0.51041666666666663</v>
      </c>
      <c r="N5" s="5" t="s">
        <v>50</v>
      </c>
      <c r="O5" s="5" t="s">
        <v>50</v>
      </c>
      <c r="P5" s="5" t="s">
        <v>50</v>
      </c>
      <c r="Q5" s="5" t="s">
        <v>50</v>
      </c>
      <c r="R5" s="5" t="s">
        <v>50</v>
      </c>
      <c r="S5" s="5" t="s">
        <v>50</v>
      </c>
      <c r="T5" s="9">
        <v>0.5805555555555556</v>
      </c>
      <c r="U5" s="5" t="s">
        <v>50</v>
      </c>
      <c r="V5" s="9">
        <v>0.62638888888888888</v>
      </c>
      <c r="W5" s="9">
        <f>V5-B5</f>
        <v>0.28333333333333338</v>
      </c>
      <c r="X5" s="9">
        <f>W5+K5</f>
        <v>0.28333333333333338</v>
      </c>
      <c r="Y5" s="7" t="s">
        <v>84</v>
      </c>
    </row>
    <row r="6" spans="1:42" ht="7.2" customHeight="1" x14ac:dyDescent="0.3">
      <c r="K6" s="41"/>
    </row>
    <row r="7" spans="1:42" s="1" customFormat="1" ht="28.8" x14ac:dyDescent="0.3">
      <c r="A7" s="4" t="s">
        <v>21</v>
      </c>
      <c r="B7" s="10" t="s">
        <v>96</v>
      </c>
      <c r="C7" s="7" t="s">
        <v>32</v>
      </c>
      <c r="D7" s="7" t="s">
        <v>33</v>
      </c>
      <c r="E7" s="7" t="s">
        <v>34</v>
      </c>
      <c r="F7" s="10" t="s">
        <v>95</v>
      </c>
      <c r="G7" s="10" t="s">
        <v>48</v>
      </c>
      <c r="H7" s="10" t="s">
        <v>97</v>
      </c>
      <c r="I7" s="7" t="s">
        <v>36</v>
      </c>
      <c r="J7" s="10" t="s">
        <v>98</v>
      </c>
      <c r="K7" s="42" t="s">
        <v>108</v>
      </c>
      <c r="L7" s="10" t="s">
        <v>110</v>
      </c>
      <c r="M7" s="10" t="s">
        <v>112</v>
      </c>
      <c r="N7" s="7" t="s">
        <v>100</v>
      </c>
      <c r="O7" s="7" t="s">
        <v>101</v>
      </c>
      <c r="P7" s="7" t="s">
        <v>102</v>
      </c>
      <c r="Q7" s="7" t="s">
        <v>103</v>
      </c>
      <c r="R7" s="7" t="s">
        <v>104</v>
      </c>
      <c r="S7" s="7" t="s">
        <v>105</v>
      </c>
      <c r="T7" s="10" t="s">
        <v>111</v>
      </c>
      <c r="U7" s="7" t="s">
        <v>106</v>
      </c>
      <c r="V7" s="7" t="s">
        <v>80</v>
      </c>
      <c r="W7" s="10" t="s">
        <v>107</v>
      </c>
      <c r="X7" s="10" t="s">
        <v>82</v>
      </c>
      <c r="Y7" s="7" t="s">
        <v>83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8" customHeight="1" x14ac:dyDescent="0.3">
      <c r="A8" s="6" t="s">
        <v>22</v>
      </c>
      <c r="B8" s="9">
        <v>0.3430555555555555</v>
      </c>
      <c r="C8" s="5" t="s">
        <v>50</v>
      </c>
      <c r="D8" s="5" t="s">
        <v>50</v>
      </c>
      <c r="E8" s="5" t="s">
        <v>50</v>
      </c>
      <c r="F8" s="9" t="s">
        <v>50</v>
      </c>
      <c r="G8" s="5" t="s">
        <v>50</v>
      </c>
      <c r="H8" s="9">
        <v>0.3576388888888889</v>
      </c>
      <c r="I8" s="5" t="s">
        <v>50</v>
      </c>
      <c r="J8" s="9">
        <v>0.41875000000000001</v>
      </c>
      <c r="K8" s="40">
        <v>0</v>
      </c>
      <c r="L8" s="9">
        <v>0.46875</v>
      </c>
      <c r="M8" s="9">
        <v>0.50694444444444442</v>
      </c>
      <c r="N8" s="5"/>
      <c r="O8" s="5"/>
      <c r="P8" s="5"/>
      <c r="Q8" s="5"/>
      <c r="R8" s="5"/>
      <c r="S8" s="5"/>
      <c r="T8" s="9">
        <v>0.57361111111111118</v>
      </c>
      <c r="U8" s="5" t="s">
        <v>50</v>
      </c>
      <c r="V8" s="9">
        <v>0.59791666666666665</v>
      </c>
      <c r="W8" s="9">
        <f t="shared" ref="W8:W15" si="0">V8-B8</f>
        <v>0.25486111111111115</v>
      </c>
      <c r="X8" s="9">
        <f>W8+K8</f>
        <v>0.25486111111111115</v>
      </c>
      <c r="Y8" s="7" t="s">
        <v>89</v>
      </c>
    </row>
    <row r="9" spans="1:42" ht="18" customHeight="1" x14ac:dyDescent="0.3">
      <c r="A9" s="6" t="s">
        <v>23</v>
      </c>
      <c r="B9" s="9">
        <v>0.3430555555555555</v>
      </c>
      <c r="C9" s="5" t="s">
        <v>50</v>
      </c>
      <c r="D9" s="5" t="s">
        <v>50</v>
      </c>
      <c r="E9" s="5" t="s">
        <v>50</v>
      </c>
      <c r="F9" s="9" t="s">
        <v>50</v>
      </c>
      <c r="G9" s="5" t="s">
        <v>50</v>
      </c>
      <c r="H9" s="9">
        <v>0.36041666666666666</v>
      </c>
      <c r="I9" s="5" t="s">
        <v>50</v>
      </c>
      <c r="J9" s="9">
        <v>0.50416666666666665</v>
      </c>
      <c r="K9" s="40">
        <v>8.3333333333333329E-2</v>
      </c>
      <c r="L9" s="9">
        <v>0.50416666666666665</v>
      </c>
      <c r="M9" s="9">
        <v>0.58194444444444449</v>
      </c>
      <c r="N9" s="27" t="s">
        <v>75</v>
      </c>
      <c r="O9" s="28"/>
      <c r="P9" s="28"/>
      <c r="Q9" s="28"/>
      <c r="R9" s="28"/>
      <c r="S9" s="28"/>
      <c r="T9" s="34" t="s">
        <v>45</v>
      </c>
      <c r="U9" s="28" t="s">
        <v>109</v>
      </c>
      <c r="V9" s="34">
        <v>0.63402777777777775</v>
      </c>
      <c r="W9" s="34">
        <f t="shared" si="0"/>
        <v>0.29097222222222224</v>
      </c>
      <c r="X9" s="34">
        <f>W9+K9+X20</f>
        <v>0.41597222222222224</v>
      </c>
      <c r="Y9" s="35" t="s">
        <v>92</v>
      </c>
    </row>
    <row r="10" spans="1:42" ht="18" customHeight="1" x14ac:dyDescent="0.3">
      <c r="A10" s="6" t="s">
        <v>24</v>
      </c>
      <c r="B10" s="9">
        <v>0.3430555555555555</v>
      </c>
      <c r="C10" s="5" t="s">
        <v>50</v>
      </c>
      <c r="D10" s="5" t="s">
        <v>50</v>
      </c>
      <c r="E10" s="5" t="s">
        <v>50</v>
      </c>
      <c r="F10" s="9" t="s">
        <v>50</v>
      </c>
      <c r="G10" s="5" t="s">
        <v>50</v>
      </c>
      <c r="H10" s="9">
        <v>0.35694444444444445</v>
      </c>
      <c r="I10" s="5" t="s">
        <v>50</v>
      </c>
      <c r="J10" s="9">
        <v>0.40069444444444446</v>
      </c>
      <c r="K10" s="40">
        <v>0</v>
      </c>
      <c r="L10" s="9">
        <v>0.4513888888888889</v>
      </c>
      <c r="M10" s="9">
        <v>0.47986111111111113</v>
      </c>
      <c r="N10" s="5"/>
      <c r="O10" s="5"/>
      <c r="P10" s="5"/>
      <c r="Q10" s="5"/>
      <c r="R10" s="5"/>
      <c r="S10" s="5"/>
      <c r="T10" s="9">
        <v>0.52083333333333337</v>
      </c>
      <c r="U10" s="5" t="s">
        <v>50</v>
      </c>
      <c r="V10" s="9">
        <v>0.54375000000000007</v>
      </c>
      <c r="W10" s="9">
        <f t="shared" si="0"/>
        <v>0.20069444444444456</v>
      </c>
      <c r="X10" s="9">
        <f>W10+K10</f>
        <v>0.20069444444444456</v>
      </c>
      <c r="Y10" s="7" t="s">
        <v>116</v>
      </c>
    </row>
    <row r="11" spans="1:42" ht="18" customHeight="1" x14ac:dyDescent="0.3">
      <c r="A11" s="6" t="s">
        <v>25</v>
      </c>
      <c r="B11" s="9">
        <v>0.3430555555555555</v>
      </c>
      <c r="C11" s="5" t="s">
        <v>50</v>
      </c>
      <c r="D11" s="5" t="s">
        <v>50</v>
      </c>
      <c r="E11" s="5" t="s">
        <v>50</v>
      </c>
      <c r="F11" s="9" t="s">
        <v>50</v>
      </c>
      <c r="G11" s="5" t="s">
        <v>50</v>
      </c>
      <c r="H11" s="9">
        <v>0.35833333333333334</v>
      </c>
      <c r="I11" s="5" t="s">
        <v>50</v>
      </c>
      <c r="J11" s="9">
        <v>0.42430555555555555</v>
      </c>
      <c r="K11" s="40">
        <v>4.1666666666666664E-2</v>
      </c>
      <c r="L11" s="9">
        <v>0.45763888888888887</v>
      </c>
      <c r="M11" s="9">
        <v>0.49652777777777773</v>
      </c>
      <c r="N11" s="5"/>
      <c r="O11" s="5"/>
      <c r="P11" s="5"/>
      <c r="Q11" s="5"/>
      <c r="R11" s="5"/>
      <c r="S11" s="5"/>
      <c r="T11" s="9">
        <v>0.54375000000000007</v>
      </c>
      <c r="U11" s="5" t="s">
        <v>50</v>
      </c>
      <c r="V11" s="9">
        <v>0.56736111111111109</v>
      </c>
      <c r="W11" s="9">
        <f t="shared" si="0"/>
        <v>0.22430555555555559</v>
      </c>
      <c r="X11" s="9">
        <f>W11+K11</f>
        <v>0.26597222222222228</v>
      </c>
      <c r="Y11" s="7" t="s">
        <v>90</v>
      </c>
    </row>
    <row r="12" spans="1:42" ht="18" customHeight="1" x14ac:dyDescent="0.3">
      <c r="A12" s="6" t="s">
        <v>26</v>
      </c>
      <c r="B12" s="9">
        <v>0.3430555555555555</v>
      </c>
      <c r="C12" s="5" t="s">
        <v>50</v>
      </c>
      <c r="D12" s="5" t="s">
        <v>50</v>
      </c>
      <c r="E12" s="5" t="s">
        <v>50</v>
      </c>
      <c r="F12" s="9" t="s">
        <v>50</v>
      </c>
      <c r="G12" s="5" t="s">
        <v>50</v>
      </c>
      <c r="H12" s="9">
        <v>0.35694444444444445</v>
      </c>
      <c r="I12" s="5" t="s">
        <v>50</v>
      </c>
      <c r="J12" s="9">
        <v>0.40069444444444446</v>
      </c>
      <c r="K12" s="40">
        <v>0</v>
      </c>
      <c r="L12" s="9">
        <v>0.44861111111111113</v>
      </c>
      <c r="M12" s="9">
        <v>0.49444444444444446</v>
      </c>
      <c r="N12" s="5"/>
      <c r="O12" s="5"/>
      <c r="P12" s="5"/>
      <c r="Q12" s="5"/>
      <c r="R12" s="5"/>
      <c r="S12" s="5"/>
      <c r="T12" s="9">
        <v>0.53749999999999998</v>
      </c>
      <c r="U12" s="5" t="s">
        <v>50</v>
      </c>
      <c r="V12" s="9">
        <v>0.55763888888888891</v>
      </c>
      <c r="W12" s="9">
        <f t="shared" si="0"/>
        <v>0.2145833333333334</v>
      </c>
      <c r="X12" s="9">
        <f>W12+K12</f>
        <v>0.2145833333333334</v>
      </c>
      <c r="Y12" s="7" t="s">
        <v>87</v>
      </c>
    </row>
    <row r="13" spans="1:42" ht="18" customHeight="1" x14ac:dyDescent="0.3">
      <c r="A13" s="6" t="s">
        <v>27</v>
      </c>
      <c r="B13" s="9">
        <v>0.3430555555555555</v>
      </c>
      <c r="C13" s="5" t="s">
        <v>50</v>
      </c>
      <c r="D13" s="5" t="s">
        <v>50</v>
      </c>
      <c r="E13" s="5" t="s">
        <v>50</v>
      </c>
      <c r="F13" s="9" t="s">
        <v>50</v>
      </c>
      <c r="G13" s="5" t="s">
        <v>50</v>
      </c>
      <c r="H13" s="9">
        <v>0.36180555555555555</v>
      </c>
      <c r="I13" s="5" t="s">
        <v>50</v>
      </c>
      <c r="J13" s="9">
        <v>0.4201388888888889</v>
      </c>
      <c r="K13" s="40">
        <v>0</v>
      </c>
      <c r="L13" s="9">
        <v>0.46180555555555558</v>
      </c>
      <c r="M13" s="9">
        <v>0.55069444444444449</v>
      </c>
      <c r="N13" s="27" t="s">
        <v>115</v>
      </c>
      <c r="O13" s="28"/>
      <c r="P13" s="28"/>
      <c r="Q13" s="28"/>
      <c r="R13" s="28"/>
      <c r="S13" s="28"/>
      <c r="T13" s="34" t="s">
        <v>45</v>
      </c>
      <c r="U13" s="28" t="s">
        <v>109</v>
      </c>
      <c r="V13" s="34">
        <v>0.59027777777777779</v>
      </c>
      <c r="W13" s="34">
        <f t="shared" si="0"/>
        <v>0.24722222222222229</v>
      </c>
      <c r="X13" s="34">
        <f>W13+K13+X20</f>
        <v>0.28888888888888897</v>
      </c>
      <c r="Y13" s="35" t="s">
        <v>91</v>
      </c>
    </row>
    <row r="14" spans="1:42" ht="18" customHeight="1" x14ac:dyDescent="0.3">
      <c r="A14" s="6" t="s">
        <v>28</v>
      </c>
      <c r="B14" s="9">
        <v>0.3430555555555555</v>
      </c>
      <c r="C14" s="5" t="s">
        <v>50</v>
      </c>
      <c r="D14" s="5" t="s">
        <v>50</v>
      </c>
      <c r="E14" s="5" t="s">
        <v>50</v>
      </c>
      <c r="F14" s="9" t="s">
        <v>50</v>
      </c>
      <c r="G14" s="5" t="s">
        <v>50</v>
      </c>
      <c r="H14" s="9">
        <v>0.3611111111111111</v>
      </c>
      <c r="I14" s="5" t="s">
        <v>50</v>
      </c>
      <c r="J14" s="9">
        <v>0.41736111111111113</v>
      </c>
      <c r="K14" s="40">
        <v>0</v>
      </c>
      <c r="L14" s="9">
        <v>0.4680555555555555</v>
      </c>
      <c r="M14" s="9">
        <v>0.49444444444444446</v>
      </c>
      <c r="N14" s="5"/>
      <c r="O14" s="5"/>
      <c r="P14" s="5"/>
      <c r="Q14" s="5"/>
      <c r="R14" s="5"/>
      <c r="S14" s="5"/>
      <c r="T14" s="9">
        <v>0.53263888888888888</v>
      </c>
      <c r="U14" s="5" t="s">
        <v>50</v>
      </c>
      <c r="V14" s="9">
        <v>0.55138888888888882</v>
      </c>
      <c r="W14" s="9">
        <f t="shared" si="0"/>
        <v>0.20833333333333331</v>
      </c>
      <c r="X14" s="9">
        <f>W14+K14</f>
        <v>0.20833333333333331</v>
      </c>
      <c r="Y14" s="7" t="s">
        <v>118</v>
      </c>
    </row>
    <row r="15" spans="1:42" ht="18" customHeight="1" x14ac:dyDescent="0.3">
      <c r="A15" s="6" t="s">
        <v>29</v>
      </c>
      <c r="B15" s="9">
        <v>0.3430555555555555</v>
      </c>
      <c r="C15" s="5" t="s">
        <v>50</v>
      </c>
      <c r="D15" s="5" t="s">
        <v>50</v>
      </c>
      <c r="E15" s="5" t="s">
        <v>50</v>
      </c>
      <c r="F15" s="9" t="s">
        <v>50</v>
      </c>
      <c r="G15" s="5" t="s">
        <v>50</v>
      </c>
      <c r="H15" s="9">
        <v>0.3576388888888889</v>
      </c>
      <c r="I15" s="5" t="s">
        <v>50</v>
      </c>
      <c r="J15" s="9">
        <v>0.4152777777777778</v>
      </c>
      <c r="K15" s="40">
        <v>0</v>
      </c>
      <c r="L15" s="9">
        <v>0.46666666666666662</v>
      </c>
      <c r="M15" s="9">
        <v>0.49374999999999997</v>
      </c>
      <c r="N15" s="5"/>
      <c r="O15" s="5"/>
      <c r="P15" s="5"/>
      <c r="Q15" s="5"/>
      <c r="R15" s="5"/>
      <c r="S15" s="5"/>
      <c r="T15" s="9">
        <v>0.53125</v>
      </c>
      <c r="U15" s="5" t="s">
        <v>50</v>
      </c>
      <c r="V15" s="9">
        <v>0.55138888888888882</v>
      </c>
      <c r="W15" s="9">
        <f t="shared" si="0"/>
        <v>0.20833333333333331</v>
      </c>
      <c r="X15" s="9">
        <f>W15+K15</f>
        <v>0.20833333333333331</v>
      </c>
      <c r="Y15" s="7" t="s">
        <v>117</v>
      </c>
    </row>
    <row r="16" spans="1:42" ht="7.2" customHeight="1" x14ac:dyDescent="0.3">
      <c r="K16" s="41"/>
    </row>
    <row r="17" spans="1:42" s="1" customFormat="1" ht="28.8" x14ac:dyDescent="0.3">
      <c r="A17" s="4" t="s">
        <v>30</v>
      </c>
      <c r="B17" s="10" t="s">
        <v>96</v>
      </c>
      <c r="C17" s="7" t="s">
        <v>32</v>
      </c>
      <c r="D17" s="7" t="s">
        <v>33</v>
      </c>
      <c r="E17" s="7" t="s">
        <v>34</v>
      </c>
      <c r="F17" s="10" t="s">
        <v>95</v>
      </c>
      <c r="G17" s="10" t="s">
        <v>48</v>
      </c>
      <c r="H17" s="10" t="s">
        <v>97</v>
      </c>
      <c r="I17" s="7" t="s">
        <v>36</v>
      </c>
      <c r="J17" s="10" t="s">
        <v>98</v>
      </c>
      <c r="K17" s="42" t="s">
        <v>108</v>
      </c>
      <c r="L17" s="10" t="s">
        <v>110</v>
      </c>
      <c r="M17" s="10" t="s">
        <v>112</v>
      </c>
      <c r="N17" s="7" t="s">
        <v>100</v>
      </c>
      <c r="O17" s="7" t="s">
        <v>101</v>
      </c>
      <c r="P17" s="7" t="s">
        <v>102</v>
      </c>
      <c r="Q17" s="7" t="s">
        <v>103</v>
      </c>
      <c r="R17" s="7" t="s">
        <v>104</v>
      </c>
      <c r="S17" s="7" t="s">
        <v>105</v>
      </c>
      <c r="T17" s="10" t="s">
        <v>111</v>
      </c>
      <c r="U17" s="7" t="s">
        <v>106</v>
      </c>
      <c r="V17" s="7" t="s">
        <v>80</v>
      </c>
      <c r="W17" s="10" t="s">
        <v>107</v>
      </c>
      <c r="X17" s="10" t="s">
        <v>82</v>
      </c>
      <c r="Y17" s="7" t="s">
        <v>83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8" customHeight="1" x14ac:dyDescent="0.3">
      <c r="A18" s="6" t="s">
        <v>31</v>
      </c>
      <c r="B18" s="9">
        <v>0.3430555555555555</v>
      </c>
      <c r="C18" s="5" t="s">
        <v>50</v>
      </c>
      <c r="D18" s="5" t="s">
        <v>50</v>
      </c>
      <c r="E18" s="5" t="s">
        <v>50</v>
      </c>
      <c r="F18" s="9" t="s">
        <v>50</v>
      </c>
      <c r="G18" s="5" t="s">
        <v>50</v>
      </c>
      <c r="H18" s="9">
        <v>0.36527777777777781</v>
      </c>
      <c r="I18" s="5" t="s">
        <v>50</v>
      </c>
      <c r="J18" s="9">
        <v>0.45624999999999999</v>
      </c>
      <c r="K18" s="40">
        <v>4.1666666666666664E-2</v>
      </c>
      <c r="L18" s="9">
        <v>0.49027777777777781</v>
      </c>
      <c r="M18" s="9">
        <v>0.53402777777777777</v>
      </c>
      <c r="N18" s="5"/>
      <c r="O18" s="5"/>
      <c r="P18" s="5"/>
      <c r="Q18" s="5"/>
      <c r="R18" s="5"/>
      <c r="S18" s="5"/>
      <c r="T18" s="9">
        <v>0.56180555555555556</v>
      </c>
      <c r="U18" s="5" t="s">
        <v>50</v>
      </c>
      <c r="V18" s="9">
        <v>0.60486111111111118</v>
      </c>
      <c r="W18" s="9">
        <f>V18-B18</f>
        <v>0.26180555555555568</v>
      </c>
      <c r="X18" s="9">
        <f>W18+K18</f>
        <v>0.30347222222222237</v>
      </c>
      <c r="Y18" s="7" t="s">
        <v>84</v>
      </c>
    </row>
    <row r="19" spans="1:42" ht="18" customHeight="1" x14ac:dyDescent="0.3">
      <c r="A19" s="6" t="s">
        <v>15</v>
      </c>
      <c r="B19" s="9">
        <v>0.3430555555555555</v>
      </c>
      <c r="C19" s="5" t="s">
        <v>50</v>
      </c>
      <c r="D19" s="5" t="s">
        <v>50</v>
      </c>
      <c r="E19" s="5" t="s">
        <v>50</v>
      </c>
      <c r="F19" s="9" t="s">
        <v>50</v>
      </c>
      <c r="G19" s="5" t="s">
        <v>50</v>
      </c>
      <c r="H19" s="9">
        <v>0.36388888888888887</v>
      </c>
      <c r="I19" s="5" t="s">
        <v>50</v>
      </c>
      <c r="J19" s="9">
        <v>0.45208333333333334</v>
      </c>
      <c r="K19" s="40">
        <v>0</v>
      </c>
      <c r="L19" s="9">
        <v>0.50555555555555554</v>
      </c>
      <c r="M19" s="9">
        <v>0.56597222222222221</v>
      </c>
      <c r="N19" s="27" t="s">
        <v>75</v>
      </c>
      <c r="O19" s="28"/>
      <c r="P19" s="28"/>
      <c r="Q19" s="28"/>
      <c r="R19" s="28"/>
      <c r="S19" s="28"/>
      <c r="T19" s="28" t="s">
        <v>45</v>
      </c>
      <c r="U19" s="28" t="s">
        <v>50</v>
      </c>
      <c r="V19" s="34">
        <v>0.58611111111111114</v>
      </c>
      <c r="W19" s="34">
        <f>V19-B19</f>
        <v>0.24305555555555564</v>
      </c>
      <c r="X19" s="34">
        <f>W19+K19</f>
        <v>0.24305555555555564</v>
      </c>
      <c r="Y19" s="35" t="s">
        <v>85</v>
      </c>
    </row>
    <row r="20" spans="1:42" ht="15" customHeight="1" x14ac:dyDescent="0.3">
      <c r="K20" s="39" t="s">
        <v>99</v>
      </c>
      <c r="X20" s="45">
        <v>4.1666666666666664E-2</v>
      </c>
    </row>
    <row r="21" spans="1:42" ht="15" customHeight="1" x14ac:dyDescent="0.3">
      <c r="A21" t="s">
        <v>119</v>
      </c>
      <c r="M21" s="39" t="s">
        <v>113</v>
      </c>
    </row>
    <row r="22" spans="1:42" ht="15" customHeight="1" x14ac:dyDescent="0.3">
      <c r="M22" s="39" t="s">
        <v>114</v>
      </c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B9A6F-1806-47C6-A06F-83FCEAA2B9FC}">
  <dimension ref="A1:AH26"/>
  <sheetViews>
    <sheetView tabSelected="1" workbookViewId="0">
      <pane xSplit="1" ySplit="2" topLeftCell="R3" activePane="bottomRight" state="frozen"/>
      <selection pane="topRight" activeCell="B1" sqref="B1"/>
      <selection pane="bottomLeft" activeCell="A2" sqref="A2"/>
      <selection pane="bottomRight" activeCell="X23" sqref="X23"/>
    </sheetView>
  </sheetViews>
  <sheetFormatPr defaultRowHeight="15.6" customHeight="1" x14ac:dyDescent="0.3"/>
  <cols>
    <col min="1" max="1" width="31.88671875" customWidth="1"/>
    <col min="2" max="2" width="8.6640625" style="2" bestFit="1" customWidth="1"/>
    <col min="3" max="3" width="10.44140625" style="2" customWidth="1"/>
    <col min="4" max="7" width="4" style="2" customWidth="1"/>
    <col min="8" max="8" width="8.88671875" style="2" customWidth="1"/>
    <col min="9" max="9" width="11.6640625" style="2" customWidth="1"/>
    <col min="10" max="10" width="9.33203125" style="2" bestFit="1" customWidth="1"/>
    <col min="11" max="11" width="7.5546875" style="2" customWidth="1"/>
    <col min="12" max="12" width="9.77734375" style="2" customWidth="1"/>
    <col min="13" max="14" width="8.88671875" style="2"/>
    <col min="16" max="16" width="11.77734375" customWidth="1"/>
    <col min="17" max="17" width="9.5546875" customWidth="1"/>
    <col min="19" max="19" width="5.88671875" style="2" customWidth="1"/>
    <col min="20" max="20" width="6.88671875" style="2" customWidth="1"/>
    <col min="21" max="21" width="6.6640625" style="2" customWidth="1"/>
    <col min="22" max="23" width="5.88671875" style="2" customWidth="1"/>
    <col min="24" max="24" width="17.5546875" style="2" customWidth="1"/>
    <col min="25" max="25" width="6.77734375" style="2" customWidth="1"/>
    <col min="26" max="26" width="13.44140625" style="2" customWidth="1"/>
    <col min="27" max="27" width="10.5546875" style="2" customWidth="1"/>
    <col min="28" max="28" width="14.109375" style="2" customWidth="1"/>
    <col min="29" max="29" width="9.33203125" style="2" customWidth="1"/>
    <col min="30" max="31" width="8.88671875" style="2"/>
    <col min="32" max="32" width="13.5546875" style="2" customWidth="1"/>
    <col min="33" max="33" width="11.77734375" style="3" customWidth="1"/>
    <col min="34" max="34" width="8.88671875" style="2"/>
  </cols>
  <sheetData>
    <row r="1" spans="1:34" ht="16.8" customHeight="1" x14ac:dyDescent="0.3">
      <c r="A1" s="47" t="s">
        <v>120</v>
      </c>
    </row>
    <row r="2" spans="1:34" s="1" customFormat="1" ht="29.4" customHeight="1" x14ac:dyDescent="0.3">
      <c r="A2" s="4" t="s">
        <v>0</v>
      </c>
      <c r="B2" s="10" t="s">
        <v>47</v>
      </c>
      <c r="C2" s="10" t="s">
        <v>46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48</v>
      </c>
      <c r="I2" s="11" t="s">
        <v>49</v>
      </c>
      <c r="J2" s="11" t="s">
        <v>65</v>
      </c>
      <c r="K2" s="11" t="s">
        <v>66</v>
      </c>
      <c r="L2" s="10" t="s">
        <v>51</v>
      </c>
      <c r="M2" s="10" t="s">
        <v>52</v>
      </c>
      <c r="N2" s="10" t="s">
        <v>67</v>
      </c>
      <c r="O2" s="14" t="s">
        <v>68</v>
      </c>
      <c r="P2" s="15" t="s">
        <v>59</v>
      </c>
      <c r="Q2" s="15" t="s">
        <v>60</v>
      </c>
      <c r="R2" s="14" t="s">
        <v>69</v>
      </c>
      <c r="S2" s="14" t="s">
        <v>38</v>
      </c>
      <c r="T2" s="14" t="s">
        <v>39</v>
      </c>
      <c r="U2" s="14" t="s">
        <v>40</v>
      </c>
      <c r="V2" s="14" t="s">
        <v>41</v>
      </c>
      <c r="W2" s="14" t="s">
        <v>42</v>
      </c>
      <c r="X2" s="15" t="s">
        <v>61</v>
      </c>
      <c r="Y2" s="14" t="s">
        <v>63</v>
      </c>
      <c r="Z2" s="10" t="s">
        <v>70</v>
      </c>
      <c r="AA2" s="10" t="s">
        <v>71</v>
      </c>
      <c r="AB2" s="10" t="s">
        <v>77</v>
      </c>
      <c r="AC2" s="10" t="s">
        <v>79</v>
      </c>
      <c r="AD2" s="10" t="s">
        <v>80</v>
      </c>
      <c r="AE2" s="10" t="s">
        <v>81</v>
      </c>
      <c r="AF2" s="10" t="s">
        <v>82</v>
      </c>
      <c r="AG2" s="10" t="s">
        <v>83</v>
      </c>
      <c r="AH2" s="3"/>
    </row>
    <row r="3" spans="1:34" ht="15.6" customHeight="1" x14ac:dyDescent="0.3">
      <c r="A3" s="6" t="s">
        <v>1</v>
      </c>
      <c r="B3" s="8">
        <v>0.39513888888888887</v>
      </c>
      <c r="C3" s="8" t="s">
        <v>45</v>
      </c>
      <c r="D3" s="8" t="s">
        <v>50</v>
      </c>
      <c r="E3" s="8" t="s">
        <v>50</v>
      </c>
      <c r="F3" s="8" t="s">
        <v>50</v>
      </c>
      <c r="G3" s="8" t="s">
        <v>50</v>
      </c>
      <c r="H3" s="8">
        <v>0.44097222222222227</v>
      </c>
      <c r="I3" s="12">
        <v>0.47986111111111113</v>
      </c>
      <c r="J3" s="8" t="s">
        <v>54</v>
      </c>
      <c r="K3" s="8" t="s">
        <v>50</v>
      </c>
      <c r="L3" s="8"/>
      <c r="M3" s="8"/>
      <c r="N3" s="8">
        <v>0.60972222222222217</v>
      </c>
      <c r="O3" s="9">
        <v>0.70972222222222225</v>
      </c>
      <c r="P3" s="5"/>
      <c r="Q3" s="9">
        <v>8.3333333333333329E-2</v>
      </c>
      <c r="R3" s="9">
        <v>0.71250000000000002</v>
      </c>
      <c r="S3" s="5" t="s">
        <v>50</v>
      </c>
      <c r="T3" s="5" t="s">
        <v>50</v>
      </c>
      <c r="U3" s="5" t="s">
        <v>50</v>
      </c>
      <c r="V3" s="5" t="s">
        <v>50</v>
      </c>
      <c r="W3" s="5" t="s">
        <v>50</v>
      </c>
      <c r="X3" s="5"/>
      <c r="Y3" s="5" t="s">
        <v>50</v>
      </c>
      <c r="Z3" s="9">
        <v>0.8520833333333333</v>
      </c>
      <c r="AA3" s="27" t="s">
        <v>73</v>
      </c>
      <c r="AB3" s="28"/>
      <c r="AC3" s="28"/>
      <c r="AD3" s="34">
        <v>0.90902777777777777</v>
      </c>
      <c r="AE3" s="34">
        <f t="shared" ref="AE3:AE12" si="0">AD3-B3</f>
        <v>0.51388888888888884</v>
      </c>
      <c r="AF3" s="34">
        <f t="shared" ref="AF3:AF12" si="1">AE3-M3+Q3+X3</f>
        <v>0.59722222222222221</v>
      </c>
      <c r="AG3" s="35" t="s">
        <v>94</v>
      </c>
      <c r="AH3" s="2" t="s">
        <v>75</v>
      </c>
    </row>
    <row r="4" spans="1:34" ht="15.6" customHeight="1" x14ac:dyDescent="0.3">
      <c r="A4" s="6" t="s">
        <v>2</v>
      </c>
      <c r="B4" s="8">
        <v>0.39513888888888887</v>
      </c>
      <c r="C4" s="8" t="s">
        <v>45</v>
      </c>
      <c r="D4" s="8" t="s">
        <v>50</v>
      </c>
      <c r="E4" s="8" t="s">
        <v>50</v>
      </c>
      <c r="F4" s="8" t="s">
        <v>50</v>
      </c>
      <c r="G4" s="8" t="s">
        <v>50</v>
      </c>
      <c r="H4" s="8">
        <v>0.43541666666666662</v>
      </c>
      <c r="I4" s="8">
        <v>0.43888888888888888</v>
      </c>
      <c r="J4" s="8" t="s">
        <v>54</v>
      </c>
      <c r="K4" s="8" t="s">
        <v>50</v>
      </c>
      <c r="L4" s="8">
        <v>0.56388888888888888</v>
      </c>
      <c r="M4" s="8">
        <v>6.25E-2</v>
      </c>
      <c r="N4" s="8">
        <v>0.58958333333333335</v>
      </c>
      <c r="O4" s="9">
        <v>0.65763888888888888</v>
      </c>
      <c r="P4" s="5" t="s">
        <v>50</v>
      </c>
      <c r="Q4" s="5"/>
      <c r="R4" s="9">
        <v>0.69097222222222221</v>
      </c>
      <c r="S4" s="5" t="s">
        <v>50</v>
      </c>
      <c r="T4" s="5" t="s">
        <v>50</v>
      </c>
      <c r="U4" s="5" t="s">
        <v>50</v>
      </c>
      <c r="V4" s="5" t="s">
        <v>50</v>
      </c>
      <c r="W4" s="5" t="s">
        <v>50</v>
      </c>
      <c r="X4" s="5"/>
      <c r="Y4" s="5" t="s">
        <v>50</v>
      </c>
      <c r="Z4" s="9">
        <v>0.77222222222222225</v>
      </c>
      <c r="AA4" s="9">
        <v>0.81805555555555554</v>
      </c>
      <c r="AB4" s="9">
        <v>0.84930555555555554</v>
      </c>
      <c r="AC4" s="9">
        <v>0.89513888888888893</v>
      </c>
      <c r="AD4" s="9">
        <v>0.94513888888888886</v>
      </c>
      <c r="AE4" s="9">
        <f t="shared" si="0"/>
        <v>0.55000000000000004</v>
      </c>
      <c r="AF4" s="9">
        <f t="shared" si="1"/>
        <v>0.48750000000000004</v>
      </c>
      <c r="AG4" s="7" t="s">
        <v>90</v>
      </c>
    </row>
    <row r="5" spans="1:34" ht="15.6" customHeight="1" x14ac:dyDescent="0.3">
      <c r="A5" s="46" t="s">
        <v>121</v>
      </c>
      <c r="B5" s="8">
        <v>0.39513888888888887</v>
      </c>
      <c r="C5" s="8" t="s">
        <v>45</v>
      </c>
      <c r="D5" s="8" t="s">
        <v>50</v>
      </c>
      <c r="E5" s="8" t="s">
        <v>50</v>
      </c>
      <c r="F5" s="8" t="s">
        <v>50</v>
      </c>
      <c r="G5" s="8" t="s">
        <v>50</v>
      </c>
      <c r="H5" s="8">
        <v>0.44236111111111115</v>
      </c>
      <c r="I5" s="8">
        <v>0.44791666666666669</v>
      </c>
      <c r="J5" s="8" t="s">
        <v>54</v>
      </c>
      <c r="K5" s="8" t="s">
        <v>50</v>
      </c>
      <c r="L5" s="8">
        <v>0.55277777777777781</v>
      </c>
      <c r="M5" s="8">
        <v>6.25E-2</v>
      </c>
      <c r="N5" s="8">
        <v>0.57500000000000007</v>
      </c>
      <c r="O5" s="9">
        <v>0.6333333333333333</v>
      </c>
      <c r="P5" s="5" t="s">
        <v>50</v>
      </c>
      <c r="Q5" s="5"/>
      <c r="R5" s="9">
        <v>0.66041666666666665</v>
      </c>
      <c r="S5" s="5" t="s">
        <v>50</v>
      </c>
      <c r="T5" s="5" t="s">
        <v>50</v>
      </c>
      <c r="U5" s="5" t="s">
        <v>50</v>
      </c>
      <c r="V5" s="5" t="s">
        <v>50</v>
      </c>
      <c r="W5" s="5" t="s">
        <v>50</v>
      </c>
      <c r="X5" s="5"/>
      <c r="Y5" s="5" t="s">
        <v>50</v>
      </c>
      <c r="Z5" s="9">
        <v>0.73819444444444438</v>
      </c>
      <c r="AA5" s="9">
        <v>0.77777777777777779</v>
      </c>
      <c r="AB5" s="9">
        <v>0.80694444444444446</v>
      </c>
      <c r="AC5" s="9">
        <v>0.85486111111111107</v>
      </c>
      <c r="AD5" s="9">
        <v>0.90972222222222221</v>
      </c>
      <c r="AE5" s="9">
        <f t="shared" si="0"/>
        <v>0.51458333333333339</v>
      </c>
      <c r="AF5" s="9">
        <f t="shared" si="1"/>
        <v>0.45208333333333339</v>
      </c>
      <c r="AG5" s="7" t="s">
        <v>86</v>
      </c>
    </row>
    <row r="6" spans="1:34" ht="15.6" customHeight="1" x14ac:dyDescent="0.3">
      <c r="A6" s="46" t="s">
        <v>122</v>
      </c>
      <c r="B6" s="8">
        <v>0.39444444444444443</v>
      </c>
      <c r="C6" s="8" t="s">
        <v>45</v>
      </c>
      <c r="D6" s="8" t="s">
        <v>50</v>
      </c>
      <c r="E6" s="8" t="s">
        <v>50</v>
      </c>
      <c r="F6" s="8" t="s">
        <v>50</v>
      </c>
      <c r="G6" s="8" t="s">
        <v>50</v>
      </c>
      <c r="H6" s="8">
        <v>0.42777777777777781</v>
      </c>
      <c r="I6" s="8">
        <v>0.43124999999999997</v>
      </c>
      <c r="J6" s="8" t="s">
        <v>54</v>
      </c>
      <c r="K6" s="8" t="s">
        <v>50</v>
      </c>
      <c r="L6" s="8">
        <v>0.52569444444444446</v>
      </c>
      <c r="M6" s="8">
        <v>6.25E-2</v>
      </c>
      <c r="N6" s="8">
        <v>0.53333333333333333</v>
      </c>
      <c r="O6" s="9">
        <v>0.59930555555555554</v>
      </c>
      <c r="P6" s="5" t="s">
        <v>50</v>
      </c>
      <c r="Q6" s="5"/>
      <c r="R6" s="9">
        <v>0.625</v>
      </c>
      <c r="S6" s="5" t="s">
        <v>50</v>
      </c>
      <c r="T6" s="5" t="s">
        <v>50</v>
      </c>
      <c r="U6" s="5" t="s">
        <v>50</v>
      </c>
      <c r="V6" s="5" t="s">
        <v>50</v>
      </c>
      <c r="W6" s="5" t="s">
        <v>50</v>
      </c>
      <c r="X6" s="5"/>
      <c r="Y6" s="5" t="s">
        <v>50</v>
      </c>
      <c r="Z6" s="9">
        <v>0.6972222222222223</v>
      </c>
      <c r="AA6" s="9">
        <v>0.73611111111111116</v>
      </c>
      <c r="AB6" s="9">
        <v>0.75555555555555554</v>
      </c>
      <c r="AC6" s="9">
        <v>0.80069444444444438</v>
      </c>
      <c r="AD6" s="9">
        <v>0.83958333333333324</v>
      </c>
      <c r="AE6" s="9">
        <f t="shared" si="0"/>
        <v>0.44513888888888881</v>
      </c>
      <c r="AF6" s="9">
        <f t="shared" si="1"/>
        <v>0.38263888888888881</v>
      </c>
      <c r="AG6" s="7" t="s">
        <v>84</v>
      </c>
    </row>
    <row r="7" spans="1:34" ht="15.6" customHeight="1" x14ac:dyDescent="0.3">
      <c r="A7" s="46" t="s">
        <v>123</v>
      </c>
      <c r="B7" s="8">
        <v>0.39583333333333331</v>
      </c>
      <c r="C7" s="8" t="s">
        <v>45</v>
      </c>
      <c r="D7" s="8" t="s">
        <v>50</v>
      </c>
      <c r="E7" s="8" t="s">
        <v>50</v>
      </c>
      <c r="F7" s="8" t="s">
        <v>50</v>
      </c>
      <c r="G7" s="8" t="s">
        <v>50</v>
      </c>
      <c r="H7" s="8">
        <v>0.44166666666666665</v>
      </c>
      <c r="I7" s="8">
        <v>0.4465277777777778</v>
      </c>
      <c r="J7" s="8" t="s">
        <v>54</v>
      </c>
      <c r="K7" s="8" t="s">
        <v>50</v>
      </c>
      <c r="L7" s="8">
        <v>0.56805555555555554</v>
      </c>
      <c r="M7" s="8">
        <v>6.25E-2</v>
      </c>
      <c r="N7" s="8">
        <v>0.59166666666666667</v>
      </c>
      <c r="O7" s="9">
        <v>0.65</v>
      </c>
      <c r="P7" s="5" t="s">
        <v>50</v>
      </c>
      <c r="Q7" s="5"/>
      <c r="R7" s="9">
        <v>0.67847222222222225</v>
      </c>
      <c r="S7" s="5" t="s">
        <v>50</v>
      </c>
      <c r="T7" s="5" t="s">
        <v>50</v>
      </c>
      <c r="U7" s="5" t="s">
        <v>50</v>
      </c>
      <c r="V7" s="5" t="s">
        <v>50</v>
      </c>
      <c r="W7" s="5" t="s">
        <v>50</v>
      </c>
      <c r="X7" s="5"/>
      <c r="Y7" s="5" t="s">
        <v>50</v>
      </c>
      <c r="Z7" s="9">
        <v>0.75902777777777775</v>
      </c>
      <c r="AA7" s="9">
        <v>0.79722222222222217</v>
      </c>
      <c r="AB7" s="9">
        <v>0.82361111111111107</v>
      </c>
      <c r="AC7" s="9">
        <v>0.87152777777777779</v>
      </c>
      <c r="AD7" s="9">
        <v>0.91249999999999998</v>
      </c>
      <c r="AE7" s="9">
        <f t="shared" si="0"/>
        <v>0.51666666666666661</v>
      </c>
      <c r="AF7" s="9">
        <f t="shared" si="1"/>
        <v>0.45416666666666661</v>
      </c>
      <c r="AG7" s="7" t="s">
        <v>87</v>
      </c>
    </row>
    <row r="8" spans="1:34" ht="15.6" customHeight="1" x14ac:dyDescent="0.3">
      <c r="A8" s="6" t="s">
        <v>3</v>
      </c>
      <c r="B8" s="8">
        <v>0.39513888888888887</v>
      </c>
      <c r="C8" s="8" t="s">
        <v>45</v>
      </c>
      <c r="D8" s="8" t="s">
        <v>50</v>
      </c>
      <c r="E8" s="8" t="s">
        <v>50</v>
      </c>
      <c r="F8" s="8" t="s">
        <v>50</v>
      </c>
      <c r="G8" s="8" t="s">
        <v>50</v>
      </c>
      <c r="H8" s="8">
        <v>0.44305555555555554</v>
      </c>
      <c r="I8" s="8">
        <v>0.45</v>
      </c>
      <c r="J8" s="8" t="s">
        <v>54</v>
      </c>
      <c r="K8" s="8" t="s">
        <v>50</v>
      </c>
      <c r="L8" s="8">
        <v>0.55138888888888882</v>
      </c>
      <c r="M8" s="8">
        <v>6.25E-2</v>
      </c>
      <c r="N8" s="8">
        <v>0.57013888888888886</v>
      </c>
      <c r="O8" s="9">
        <v>0.6333333333333333</v>
      </c>
      <c r="P8" s="5" t="s">
        <v>50</v>
      </c>
      <c r="Q8" s="5"/>
      <c r="R8" s="9">
        <v>0.66249999999999998</v>
      </c>
      <c r="S8" s="5" t="s">
        <v>50</v>
      </c>
      <c r="T8" s="5" t="s">
        <v>50</v>
      </c>
      <c r="U8" s="5" t="s">
        <v>50</v>
      </c>
      <c r="V8" s="5" t="s">
        <v>50</v>
      </c>
      <c r="W8" s="5" t="s">
        <v>50</v>
      </c>
      <c r="X8" s="5"/>
      <c r="Y8" s="5" t="s">
        <v>50</v>
      </c>
      <c r="Z8" s="9">
        <v>0.74375000000000002</v>
      </c>
      <c r="AA8" s="9">
        <v>0.77916666666666667</v>
      </c>
      <c r="AB8" s="9">
        <v>0.79999999999999993</v>
      </c>
      <c r="AC8" s="9">
        <v>0.84722222222222221</v>
      </c>
      <c r="AD8" s="9">
        <v>0.89583333333333337</v>
      </c>
      <c r="AE8" s="9">
        <f t="shared" si="0"/>
        <v>0.50069444444444455</v>
      </c>
      <c r="AF8" s="9">
        <f t="shared" si="1"/>
        <v>0.43819444444444455</v>
      </c>
      <c r="AG8" s="7" t="s">
        <v>85</v>
      </c>
    </row>
    <row r="9" spans="1:34" ht="15.6" customHeight="1" x14ac:dyDescent="0.3">
      <c r="A9" s="6" t="s">
        <v>4</v>
      </c>
      <c r="B9" s="8">
        <v>0.39513888888888887</v>
      </c>
      <c r="C9" s="8" t="s">
        <v>45</v>
      </c>
      <c r="D9" s="8" t="s">
        <v>50</v>
      </c>
      <c r="E9" s="8" t="s">
        <v>50</v>
      </c>
      <c r="F9" s="8" t="s">
        <v>50</v>
      </c>
      <c r="G9" s="8" t="s">
        <v>50</v>
      </c>
      <c r="H9" s="8">
        <v>0.4368055555555555</v>
      </c>
      <c r="I9" s="8">
        <v>0.44444444444444442</v>
      </c>
      <c r="J9" s="8" t="s">
        <v>54</v>
      </c>
      <c r="K9" s="8" t="s">
        <v>50</v>
      </c>
      <c r="L9" s="8">
        <v>0.5708333333333333</v>
      </c>
      <c r="M9" s="8">
        <v>6.25E-2</v>
      </c>
      <c r="N9" s="8">
        <v>0.6</v>
      </c>
      <c r="O9" s="9">
        <v>0.66527777777777775</v>
      </c>
      <c r="P9" s="5" t="s">
        <v>50</v>
      </c>
      <c r="Q9" s="5"/>
      <c r="R9" s="9">
        <v>0.69027777777777777</v>
      </c>
      <c r="S9" s="5" t="s">
        <v>50</v>
      </c>
      <c r="T9" s="5" t="s">
        <v>50</v>
      </c>
      <c r="U9" s="5" t="s">
        <v>50</v>
      </c>
      <c r="V9" s="5" t="s">
        <v>50</v>
      </c>
      <c r="W9" s="5" t="s">
        <v>50</v>
      </c>
      <c r="X9" s="5"/>
      <c r="Y9" s="5" t="s">
        <v>50</v>
      </c>
      <c r="Z9" s="9">
        <v>0.78749999999999998</v>
      </c>
      <c r="AA9" s="9">
        <v>0.84305555555555556</v>
      </c>
      <c r="AB9" s="29" t="s">
        <v>78</v>
      </c>
      <c r="AC9" s="30">
        <v>0.87083333333333324</v>
      </c>
      <c r="AD9" s="30">
        <v>0.90486111111111101</v>
      </c>
      <c r="AE9" s="30">
        <f t="shared" si="0"/>
        <v>0.50972222222222219</v>
      </c>
      <c r="AF9" s="30">
        <f t="shared" si="1"/>
        <v>0.44722222222222219</v>
      </c>
      <c r="AG9" s="36" t="s">
        <v>91</v>
      </c>
      <c r="AH9" s="2" t="s">
        <v>76</v>
      </c>
    </row>
    <row r="10" spans="1:34" ht="15.6" customHeight="1" x14ac:dyDescent="0.3">
      <c r="A10" s="6" t="s">
        <v>5</v>
      </c>
      <c r="B10" s="8">
        <v>0.39861111111111108</v>
      </c>
      <c r="C10" s="8" t="s">
        <v>45</v>
      </c>
      <c r="D10" s="8" t="s">
        <v>50</v>
      </c>
      <c r="E10" s="8" t="s">
        <v>50</v>
      </c>
      <c r="F10" s="8" t="s">
        <v>50</v>
      </c>
      <c r="G10" s="8" t="s">
        <v>50</v>
      </c>
      <c r="H10" s="8">
        <v>0.45555555555555555</v>
      </c>
      <c r="I10" s="8">
        <v>0.46249999999999997</v>
      </c>
      <c r="J10" s="8" t="s">
        <v>54</v>
      </c>
      <c r="K10" s="8" t="s">
        <v>50</v>
      </c>
      <c r="L10" s="8"/>
      <c r="M10" s="8"/>
      <c r="N10" s="8">
        <v>0.61388888888888882</v>
      </c>
      <c r="O10" s="9">
        <v>0.70624999999999993</v>
      </c>
      <c r="P10" s="5"/>
      <c r="Q10" s="9">
        <v>8.3333333333333329E-2</v>
      </c>
      <c r="R10" s="9">
        <v>0.70833333333333337</v>
      </c>
      <c r="S10" s="5"/>
      <c r="T10" s="5"/>
      <c r="U10" s="5"/>
      <c r="V10" s="5" t="s">
        <v>50</v>
      </c>
      <c r="W10" s="5" t="s">
        <v>50</v>
      </c>
      <c r="X10" s="9">
        <v>9.375E-2</v>
      </c>
      <c r="Y10" s="5" t="s">
        <v>50</v>
      </c>
      <c r="Z10" s="9">
        <v>0.7895833333333333</v>
      </c>
      <c r="AA10" s="9">
        <v>0.8569444444444444</v>
      </c>
      <c r="AB10" s="29" t="s">
        <v>78</v>
      </c>
      <c r="AC10" s="30">
        <v>0.88541666666666663</v>
      </c>
      <c r="AD10" s="30">
        <v>0.94097222222222221</v>
      </c>
      <c r="AE10" s="30">
        <f t="shared" si="0"/>
        <v>0.54236111111111107</v>
      </c>
      <c r="AF10" s="30">
        <f t="shared" si="1"/>
        <v>0.71944444444444444</v>
      </c>
      <c r="AG10" s="36" t="s">
        <v>92</v>
      </c>
      <c r="AH10" s="2" t="s">
        <v>76</v>
      </c>
    </row>
    <row r="11" spans="1:34" ht="15.6" customHeight="1" x14ac:dyDescent="0.3">
      <c r="A11" s="46" t="s">
        <v>124</v>
      </c>
      <c r="B11" s="8">
        <v>0.39652777777777781</v>
      </c>
      <c r="C11" s="8" t="s">
        <v>45</v>
      </c>
      <c r="D11" s="8" t="s">
        <v>50</v>
      </c>
      <c r="E11" s="8" t="s">
        <v>50</v>
      </c>
      <c r="F11" s="8" t="s">
        <v>50</v>
      </c>
      <c r="G11" s="8" t="s">
        <v>50</v>
      </c>
      <c r="H11" s="8">
        <v>0.43263888888888885</v>
      </c>
      <c r="I11" s="8">
        <v>0.43611111111111112</v>
      </c>
      <c r="J11" s="8" t="s">
        <v>54</v>
      </c>
      <c r="K11" s="8" t="s">
        <v>50</v>
      </c>
      <c r="L11" s="8">
        <v>0.5541666666666667</v>
      </c>
      <c r="M11" s="8">
        <v>6.25E-2</v>
      </c>
      <c r="N11" s="8">
        <v>0.58124999999999993</v>
      </c>
      <c r="O11" s="9">
        <v>0.64166666666666672</v>
      </c>
      <c r="P11" s="5" t="s">
        <v>50</v>
      </c>
      <c r="Q11" s="5"/>
      <c r="R11" s="9">
        <v>0.67083333333333339</v>
      </c>
      <c r="S11" s="5" t="s">
        <v>50</v>
      </c>
      <c r="T11" s="5" t="s">
        <v>50</v>
      </c>
      <c r="U11" s="5" t="s">
        <v>50</v>
      </c>
      <c r="V11" s="5" t="s">
        <v>50</v>
      </c>
      <c r="W11" s="5" t="s">
        <v>50</v>
      </c>
      <c r="X11" s="5"/>
      <c r="Y11" s="5" t="s">
        <v>50</v>
      </c>
      <c r="Z11" s="9">
        <v>0.4236111111111111</v>
      </c>
      <c r="AA11" s="9">
        <v>0.79999999999999993</v>
      </c>
      <c r="AB11" s="25">
        <v>0.83124999999999993</v>
      </c>
      <c r="AC11" s="9">
        <v>0.87986111111111109</v>
      </c>
      <c r="AD11" s="9">
        <v>0.92499999999999993</v>
      </c>
      <c r="AE11" s="9">
        <f t="shared" si="0"/>
        <v>0.52847222222222212</v>
      </c>
      <c r="AF11" s="9">
        <f t="shared" si="1"/>
        <v>0.46597222222222212</v>
      </c>
      <c r="AG11" s="7" t="s">
        <v>89</v>
      </c>
    </row>
    <row r="12" spans="1:34" ht="15.6" customHeight="1" x14ac:dyDescent="0.3">
      <c r="A12" s="6" t="s">
        <v>6</v>
      </c>
      <c r="B12" s="8">
        <v>0.40069444444444446</v>
      </c>
      <c r="C12" s="8" t="s">
        <v>45</v>
      </c>
      <c r="D12" s="8" t="s">
        <v>50</v>
      </c>
      <c r="E12" s="8" t="s">
        <v>50</v>
      </c>
      <c r="F12" s="8" t="s">
        <v>50</v>
      </c>
      <c r="G12" s="8" t="s">
        <v>50</v>
      </c>
      <c r="H12" s="8">
        <v>0.45555555555555555</v>
      </c>
      <c r="I12" s="8">
        <v>0.46249999999999997</v>
      </c>
      <c r="J12" s="8" t="s">
        <v>54</v>
      </c>
      <c r="K12" s="8" t="s">
        <v>50</v>
      </c>
      <c r="L12" s="8"/>
      <c r="M12" s="8"/>
      <c r="N12" s="8">
        <v>0.61458333333333337</v>
      </c>
      <c r="O12" s="9">
        <v>0.70972222222222225</v>
      </c>
      <c r="P12" s="5"/>
      <c r="Q12" s="9">
        <v>8.3333333333333329E-2</v>
      </c>
      <c r="R12" s="9">
        <v>0.71180555555555547</v>
      </c>
      <c r="S12" s="5"/>
      <c r="T12" s="5"/>
      <c r="U12" s="5"/>
      <c r="V12" s="5"/>
      <c r="W12" s="5"/>
      <c r="X12" s="9">
        <v>0.15625</v>
      </c>
      <c r="Y12" s="5" t="s">
        <v>50</v>
      </c>
      <c r="Z12" s="9">
        <v>0.78749999999999998</v>
      </c>
      <c r="AA12" s="9">
        <v>0.85902777777777783</v>
      </c>
      <c r="AB12" s="29" t="s">
        <v>78</v>
      </c>
      <c r="AC12" s="30">
        <v>0.88958333333333339</v>
      </c>
      <c r="AD12" s="30">
        <v>0.9458333333333333</v>
      </c>
      <c r="AE12" s="30">
        <f t="shared" si="0"/>
        <v>0.54513888888888884</v>
      </c>
      <c r="AF12" s="30">
        <f t="shared" si="1"/>
        <v>0.78472222222222221</v>
      </c>
      <c r="AG12" s="36" t="s">
        <v>93</v>
      </c>
      <c r="AH12" s="2" t="s">
        <v>76</v>
      </c>
    </row>
    <row r="13" spans="1:34" ht="5.4" customHeight="1" x14ac:dyDescent="0.3">
      <c r="O13" s="2"/>
      <c r="P13" s="2"/>
      <c r="Q13" s="2"/>
      <c r="R13" s="2"/>
    </row>
    <row r="14" spans="1:34" ht="29.4" customHeight="1" x14ac:dyDescent="0.3">
      <c r="A14" s="4" t="s">
        <v>7</v>
      </c>
      <c r="B14" s="10" t="s">
        <v>47</v>
      </c>
      <c r="C14" s="10" t="s">
        <v>44</v>
      </c>
      <c r="D14" s="10" t="s">
        <v>32</v>
      </c>
      <c r="E14" s="10" t="s">
        <v>33</v>
      </c>
      <c r="F14" s="10" t="s">
        <v>34</v>
      </c>
      <c r="G14" s="10" t="s">
        <v>35</v>
      </c>
      <c r="H14" s="10" t="s">
        <v>48</v>
      </c>
      <c r="I14" s="11" t="s">
        <v>49</v>
      </c>
      <c r="J14" s="11" t="s">
        <v>36</v>
      </c>
      <c r="K14" s="11" t="s">
        <v>37</v>
      </c>
      <c r="L14" s="10" t="s">
        <v>51</v>
      </c>
      <c r="M14" s="10" t="s">
        <v>52</v>
      </c>
      <c r="N14" s="10" t="s">
        <v>53</v>
      </c>
      <c r="O14" s="14" t="s">
        <v>56</v>
      </c>
      <c r="P14" s="15" t="s">
        <v>59</v>
      </c>
      <c r="Q14" s="15" t="s">
        <v>60</v>
      </c>
      <c r="R14" s="14" t="s">
        <v>57</v>
      </c>
      <c r="S14" s="14" t="s">
        <v>38</v>
      </c>
      <c r="T14" s="14" t="s">
        <v>39</v>
      </c>
      <c r="U14" s="14" t="s">
        <v>40</v>
      </c>
      <c r="V14" s="14" t="s">
        <v>41</v>
      </c>
      <c r="W14" s="14" t="s">
        <v>42</v>
      </c>
      <c r="X14" s="15" t="s">
        <v>61</v>
      </c>
      <c r="Y14" s="14" t="s">
        <v>63</v>
      </c>
      <c r="Z14" s="10" t="s">
        <v>70</v>
      </c>
      <c r="AA14" s="10" t="s">
        <v>71</v>
      </c>
      <c r="AB14" s="10" t="s">
        <v>77</v>
      </c>
      <c r="AC14" s="10" t="s">
        <v>79</v>
      </c>
      <c r="AD14" s="10" t="s">
        <v>80</v>
      </c>
      <c r="AE14" s="10" t="s">
        <v>81</v>
      </c>
      <c r="AF14" s="10" t="s">
        <v>82</v>
      </c>
      <c r="AG14" s="10" t="s">
        <v>83</v>
      </c>
    </row>
    <row r="15" spans="1:34" ht="15.6" customHeight="1" x14ac:dyDescent="0.3">
      <c r="A15" s="6" t="s">
        <v>8</v>
      </c>
      <c r="B15" s="9">
        <v>0.39513888888888887</v>
      </c>
      <c r="C15" s="5" t="s">
        <v>45</v>
      </c>
      <c r="D15" s="5" t="s">
        <v>50</v>
      </c>
      <c r="E15" s="5" t="s">
        <v>50</v>
      </c>
      <c r="F15" s="5" t="s">
        <v>50</v>
      </c>
      <c r="G15" s="5" t="s">
        <v>50</v>
      </c>
      <c r="H15" s="9">
        <v>0.4465277777777778</v>
      </c>
      <c r="I15" s="9">
        <v>0.45347222222222222</v>
      </c>
      <c r="J15" s="8" t="s">
        <v>54</v>
      </c>
      <c r="K15" s="8" t="s">
        <v>50</v>
      </c>
      <c r="L15" s="9">
        <v>0.57361111111111118</v>
      </c>
      <c r="M15" s="9">
        <v>6.25E-2</v>
      </c>
      <c r="N15" s="9">
        <v>0.60069444444444442</v>
      </c>
      <c r="O15" s="9">
        <v>0.69444444444444453</v>
      </c>
      <c r="P15" s="5" t="s">
        <v>50</v>
      </c>
      <c r="Q15" s="5"/>
      <c r="R15" s="9">
        <v>0.73888888888888893</v>
      </c>
      <c r="S15" s="5"/>
      <c r="T15" s="5"/>
      <c r="U15" s="5"/>
      <c r="V15" s="5" t="s">
        <v>50</v>
      </c>
      <c r="W15" s="5" t="s">
        <v>50</v>
      </c>
      <c r="X15" s="9">
        <v>9.375E-2</v>
      </c>
      <c r="Y15" s="5" t="s">
        <v>50</v>
      </c>
      <c r="Z15" s="9">
        <v>0.89513888888888893</v>
      </c>
      <c r="AA15" s="28" t="s">
        <v>75</v>
      </c>
      <c r="AB15" s="28"/>
      <c r="AC15" s="28"/>
      <c r="AD15" s="34">
        <v>0.9375</v>
      </c>
      <c r="AE15" s="34">
        <f t="shared" ref="AE15:AE20" si="2">AD15-B15</f>
        <v>0.54236111111111107</v>
      </c>
      <c r="AF15" s="34">
        <f>AE15-M15+Q15+X15</f>
        <v>0.57361111111111107</v>
      </c>
      <c r="AG15" s="35" t="s">
        <v>87</v>
      </c>
      <c r="AH15" s="2" t="s">
        <v>75</v>
      </c>
    </row>
    <row r="16" spans="1:34" ht="15.6" customHeight="1" x14ac:dyDescent="0.3">
      <c r="A16" s="6" t="s">
        <v>9</v>
      </c>
      <c r="B16" s="9">
        <v>0.39513888888888887</v>
      </c>
      <c r="C16" s="5" t="s">
        <v>45</v>
      </c>
      <c r="D16" s="5" t="s">
        <v>50</v>
      </c>
      <c r="E16" s="5" t="s">
        <v>50</v>
      </c>
      <c r="F16" s="5" t="s">
        <v>50</v>
      </c>
      <c r="G16" s="5" t="s">
        <v>50</v>
      </c>
      <c r="H16" s="9">
        <v>0.44444444444444442</v>
      </c>
      <c r="I16" s="9">
        <v>0.45</v>
      </c>
      <c r="J16" s="13" t="s">
        <v>55</v>
      </c>
      <c r="K16" s="8"/>
      <c r="L16" s="5"/>
      <c r="M16" s="5"/>
      <c r="N16" s="9">
        <v>0.59930555555555554</v>
      </c>
      <c r="O16" s="9">
        <v>0.6875</v>
      </c>
      <c r="P16" s="5" t="s">
        <v>50</v>
      </c>
      <c r="Q16" s="5"/>
      <c r="R16" s="9">
        <v>0.70833333333333337</v>
      </c>
      <c r="S16" s="5"/>
      <c r="T16" s="5" t="s">
        <v>50</v>
      </c>
      <c r="U16" s="5" t="s">
        <v>50</v>
      </c>
      <c r="V16" s="5" t="s">
        <v>50</v>
      </c>
      <c r="W16" s="5" t="s">
        <v>50</v>
      </c>
      <c r="X16" s="16" t="s">
        <v>64</v>
      </c>
      <c r="Y16" s="16" t="s">
        <v>50</v>
      </c>
      <c r="Z16" s="17">
        <v>0.80694444444444446</v>
      </c>
      <c r="AA16" s="17">
        <v>0.86111111111111116</v>
      </c>
      <c r="AB16" s="31" t="s">
        <v>78</v>
      </c>
      <c r="AC16" s="32">
        <v>0.88402777777777775</v>
      </c>
      <c r="AD16" s="32">
        <v>0.92499999999999993</v>
      </c>
      <c r="AE16" s="32">
        <f t="shared" si="2"/>
        <v>0.52986111111111112</v>
      </c>
      <c r="AF16" s="33"/>
      <c r="AG16" s="37" t="s">
        <v>88</v>
      </c>
      <c r="AH16" s="2" t="s">
        <v>76</v>
      </c>
    </row>
    <row r="17" spans="1:34" ht="15.6" customHeight="1" x14ac:dyDescent="0.3">
      <c r="A17" s="6" t="s">
        <v>10</v>
      </c>
      <c r="B17" s="9">
        <v>0.39583333333333331</v>
      </c>
      <c r="C17" s="5" t="s">
        <v>45</v>
      </c>
      <c r="D17" s="5" t="s">
        <v>50</v>
      </c>
      <c r="E17" s="5" t="s">
        <v>50</v>
      </c>
      <c r="F17" s="5" t="s">
        <v>50</v>
      </c>
      <c r="G17" s="5" t="s">
        <v>50</v>
      </c>
      <c r="H17" s="9">
        <v>0.44027777777777777</v>
      </c>
      <c r="I17" s="9">
        <v>0.44791666666666669</v>
      </c>
      <c r="J17" s="8" t="s">
        <v>54</v>
      </c>
      <c r="K17" s="8" t="s">
        <v>50</v>
      </c>
      <c r="L17" s="9">
        <v>0.55763888888888891</v>
      </c>
      <c r="M17" s="9">
        <v>6.25E-2</v>
      </c>
      <c r="N17" s="9">
        <v>0.58333333333333337</v>
      </c>
      <c r="O17" s="9">
        <v>0.64444444444444449</v>
      </c>
      <c r="P17" s="5" t="s">
        <v>50</v>
      </c>
      <c r="Q17" s="5"/>
      <c r="R17" s="9">
        <v>0.66319444444444442</v>
      </c>
      <c r="S17" s="5" t="s">
        <v>50</v>
      </c>
      <c r="T17" s="5" t="s">
        <v>50</v>
      </c>
      <c r="U17" s="5" t="s">
        <v>50</v>
      </c>
      <c r="V17" s="5" t="s">
        <v>50</v>
      </c>
      <c r="W17" s="5" t="s">
        <v>50</v>
      </c>
      <c r="X17" s="5"/>
      <c r="Y17" s="5" t="s">
        <v>50</v>
      </c>
      <c r="Z17" s="9">
        <v>0.73819444444444438</v>
      </c>
      <c r="AA17" s="9">
        <v>0.78125</v>
      </c>
      <c r="AB17" s="9">
        <v>0.79999999999999993</v>
      </c>
      <c r="AC17" s="9">
        <v>0.84722222222222221</v>
      </c>
      <c r="AD17" s="9">
        <v>0.8833333333333333</v>
      </c>
      <c r="AE17" s="9">
        <f t="shared" si="2"/>
        <v>0.48749999999999999</v>
      </c>
      <c r="AF17" s="9">
        <f>AE17-M17+Q17+X17</f>
        <v>0.42499999999999999</v>
      </c>
      <c r="AG17" s="7" t="s">
        <v>84</v>
      </c>
    </row>
    <row r="18" spans="1:34" ht="15.6" customHeight="1" x14ac:dyDescent="0.3">
      <c r="A18" s="6" t="s">
        <v>11</v>
      </c>
      <c r="B18" s="9">
        <v>0.39513888888888887</v>
      </c>
      <c r="C18" s="5" t="s">
        <v>45</v>
      </c>
      <c r="D18" s="5" t="s">
        <v>50</v>
      </c>
      <c r="E18" s="5" t="s">
        <v>50</v>
      </c>
      <c r="F18" s="5" t="s">
        <v>50</v>
      </c>
      <c r="G18" s="5" t="s">
        <v>50</v>
      </c>
      <c r="H18" s="9">
        <v>0.44027777777777777</v>
      </c>
      <c r="I18" s="9">
        <v>0.44791666666666669</v>
      </c>
      <c r="J18" s="5" t="s">
        <v>54</v>
      </c>
      <c r="K18" s="5" t="s">
        <v>50</v>
      </c>
      <c r="L18" s="9">
        <v>0.55902777777777779</v>
      </c>
      <c r="M18" s="9">
        <v>6.25E-2</v>
      </c>
      <c r="N18" s="9">
        <v>0.58472222222222225</v>
      </c>
      <c r="O18" s="9">
        <v>0.64027777777777783</v>
      </c>
      <c r="P18" s="5" t="s">
        <v>50</v>
      </c>
      <c r="Q18" s="5"/>
      <c r="R18" s="9">
        <v>0.66597222222222219</v>
      </c>
      <c r="S18" s="5" t="s">
        <v>50</v>
      </c>
      <c r="T18" s="5" t="s">
        <v>50</v>
      </c>
      <c r="U18" s="5" t="s">
        <v>50</v>
      </c>
      <c r="V18" s="5" t="s">
        <v>50</v>
      </c>
      <c r="W18" s="5" t="s">
        <v>50</v>
      </c>
      <c r="X18" s="5"/>
      <c r="Y18" s="5" t="s">
        <v>50</v>
      </c>
      <c r="Z18" s="9">
        <v>0.74236111111111114</v>
      </c>
      <c r="AA18" s="9">
        <v>0.78125</v>
      </c>
      <c r="AB18" s="9">
        <v>0.79166666666666663</v>
      </c>
      <c r="AC18" s="9">
        <v>0.85069444444444453</v>
      </c>
      <c r="AD18" s="9">
        <v>0.89097222222222217</v>
      </c>
      <c r="AE18" s="9">
        <f t="shared" si="2"/>
        <v>0.49583333333333329</v>
      </c>
      <c r="AF18" s="9">
        <f>AE18-M18+Q18+X18</f>
        <v>0.43333333333333329</v>
      </c>
      <c r="AG18" s="7" t="s">
        <v>85</v>
      </c>
    </row>
    <row r="19" spans="1:34" ht="15.6" customHeight="1" x14ac:dyDescent="0.3">
      <c r="A19" s="6" t="s">
        <v>12</v>
      </c>
      <c r="B19" s="9">
        <v>0.39444444444444443</v>
      </c>
      <c r="C19" s="5" t="s">
        <v>45</v>
      </c>
      <c r="D19" s="5" t="s">
        <v>50</v>
      </c>
      <c r="E19" s="5" t="s">
        <v>50</v>
      </c>
      <c r="F19" s="5" t="s">
        <v>50</v>
      </c>
      <c r="G19" s="5" t="s">
        <v>50</v>
      </c>
      <c r="H19" s="9">
        <v>0.43611111111111112</v>
      </c>
      <c r="I19" s="9">
        <v>0.44097222222222227</v>
      </c>
      <c r="J19" s="9" t="s">
        <v>54</v>
      </c>
      <c r="K19" s="9" t="s">
        <v>50</v>
      </c>
      <c r="L19" s="9">
        <v>0.56180555555555556</v>
      </c>
      <c r="M19" s="9">
        <v>6.25E-2</v>
      </c>
      <c r="N19" s="9">
        <v>0.58680555555555558</v>
      </c>
      <c r="O19" s="9">
        <v>0.65</v>
      </c>
      <c r="P19" s="5" t="s">
        <v>50</v>
      </c>
      <c r="Q19" s="5"/>
      <c r="R19" s="9">
        <v>0.67847222222222225</v>
      </c>
      <c r="S19" s="5"/>
      <c r="T19" s="5" t="s">
        <v>50</v>
      </c>
      <c r="U19" s="5" t="s">
        <v>50</v>
      </c>
      <c r="V19" s="5" t="s">
        <v>50</v>
      </c>
      <c r="W19" s="5" t="s">
        <v>50</v>
      </c>
      <c r="X19" s="24" t="s">
        <v>72</v>
      </c>
      <c r="Y19" s="26"/>
      <c r="Z19" s="23"/>
      <c r="AA19" s="16"/>
      <c r="AB19" s="31" t="s">
        <v>78</v>
      </c>
      <c r="AC19" s="32">
        <v>0.88402777777777775</v>
      </c>
      <c r="AD19" s="32">
        <v>0.92499999999999993</v>
      </c>
      <c r="AE19" s="32">
        <f t="shared" si="2"/>
        <v>0.53055555555555545</v>
      </c>
      <c r="AF19" s="33"/>
      <c r="AG19" s="37" t="s">
        <v>88</v>
      </c>
      <c r="AH19" s="2" t="s">
        <v>76</v>
      </c>
    </row>
    <row r="20" spans="1:34" ht="15.6" customHeight="1" x14ac:dyDescent="0.3">
      <c r="A20" s="6" t="s">
        <v>13</v>
      </c>
      <c r="B20" s="9">
        <v>0.39861111111111108</v>
      </c>
      <c r="C20" s="5" t="s">
        <v>45</v>
      </c>
      <c r="D20" s="5" t="s">
        <v>50</v>
      </c>
      <c r="E20" s="5" t="s">
        <v>50</v>
      </c>
      <c r="F20" s="5" t="s">
        <v>50</v>
      </c>
      <c r="G20" s="5" t="s">
        <v>50</v>
      </c>
      <c r="H20" s="9">
        <v>0.45347222222222222</v>
      </c>
      <c r="I20" s="9">
        <v>0.4597222222222222</v>
      </c>
      <c r="J20" s="9" t="s">
        <v>54</v>
      </c>
      <c r="K20" s="9" t="s">
        <v>50</v>
      </c>
      <c r="L20" s="5"/>
      <c r="M20" s="5"/>
      <c r="N20" s="9">
        <v>0.61249999999999993</v>
      </c>
      <c r="O20" s="9">
        <v>0.69930555555555562</v>
      </c>
      <c r="P20" s="5"/>
      <c r="Q20" s="9">
        <v>8.3333333333333329E-2</v>
      </c>
      <c r="R20" s="9">
        <v>0.66319444444444442</v>
      </c>
      <c r="S20" s="5"/>
      <c r="T20" s="5"/>
      <c r="U20" s="5"/>
      <c r="V20" s="5" t="s">
        <v>50</v>
      </c>
      <c r="W20" s="5" t="s">
        <v>50</v>
      </c>
      <c r="X20" s="9">
        <v>9.375E-2</v>
      </c>
      <c r="Y20" s="5" t="s">
        <v>50</v>
      </c>
      <c r="Z20" s="9">
        <v>0.78611111111111109</v>
      </c>
      <c r="AA20" s="9">
        <v>0.83333333333333337</v>
      </c>
      <c r="AB20" s="29" t="s">
        <v>78</v>
      </c>
      <c r="AC20" s="30">
        <v>0.8618055555555556</v>
      </c>
      <c r="AD20" s="30">
        <v>0.90486111111111101</v>
      </c>
      <c r="AE20" s="30">
        <f t="shared" si="2"/>
        <v>0.50624999999999987</v>
      </c>
      <c r="AF20" s="30">
        <f>AE20-M20+Q20+X20</f>
        <v>0.68333333333333324</v>
      </c>
      <c r="AG20" s="36" t="s">
        <v>86</v>
      </c>
      <c r="AH20" s="2" t="s">
        <v>76</v>
      </c>
    </row>
    <row r="21" spans="1:34" ht="4.8" customHeight="1" x14ac:dyDescent="0.3">
      <c r="O21" s="2"/>
      <c r="P21" s="2"/>
      <c r="Q21" s="2"/>
      <c r="R21" s="2"/>
    </row>
    <row r="22" spans="1:34" ht="30.6" customHeight="1" x14ac:dyDescent="0.3">
      <c r="A22" s="4" t="s">
        <v>14</v>
      </c>
      <c r="B22" s="10" t="s">
        <v>47</v>
      </c>
      <c r="C22" s="10" t="s">
        <v>44</v>
      </c>
      <c r="D22" s="10" t="s">
        <v>32</v>
      </c>
      <c r="E22" s="10" t="s">
        <v>33</v>
      </c>
      <c r="F22" s="10" t="s">
        <v>34</v>
      </c>
      <c r="G22" s="10" t="s">
        <v>35</v>
      </c>
      <c r="H22" s="10" t="s">
        <v>48</v>
      </c>
      <c r="I22" s="11" t="s">
        <v>49</v>
      </c>
      <c r="J22" s="11" t="s">
        <v>36</v>
      </c>
      <c r="K22" s="11" t="s">
        <v>37</v>
      </c>
      <c r="L22" s="10" t="s">
        <v>51</v>
      </c>
      <c r="M22" s="10" t="s">
        <v>52</v>
      </c>
      <c r="N22" s="10" t="s">
        <v>53</v>
      </c>
      <c r="O22" s="14" t="s">
        <v>56</v>
      </c>
      <c r="P22" s="15" t="s">
        <v>59</v>
      </c>
      <c r="Q22" s="15" t="s">
        <v>60</v>
      </c>
      <c r="R22" s="14" t="s">
        <v>57</v>
      </c>
      <c r="S22" s="14" t="s">
        <v>38</v>
      </c>
      <c r="T22" s="14" t="s">
        <v>39</v>
      </c>
      <c r="U22" s="14" t="s">
        <v>40</v>
      </c>
      <c r="V22" s="14" t="s">
        <v>41</v>
      </c>
      <c r="W22" s="14" t="s">
        <v>42</v>
      </c>
      <c r="X22" s="15" t="s">
        <v>61</v>
      </c>
      <c r="Y22" s="14" t="s">
        <v>63</v>
      </c>
      <c r="Z22" s="10" t="s">
        <v>70</v>
      </c>
      <c r="AA22" s="10" t="s">
        <v>71</v>
      </c>
      <c r="AB22" s="10" t="s">
        <v>77</v>
      </c>
      <c r="AC22" s="10" t="s">
        <v>79</v>
      </c>
      <c r="AD22" s="10" t="s">
        <v>80</v>
      </c>
      <c r="AE22" s="10" t="s">
        <v>81</v>
      </c>
      <c r="AF22" s="10" t="s">
        <v>82</v>
      </c>
      <c r="AG22" s="10" t="s">
        <v>83</v>
      </c>
    </row>
    <row r="23" spans="1:34" ht="15.6" customHeight="1" x14ac:dyDescent="0.3">
      <c r="A23" s="46" t="s">
        <v>125</v>
      </c>
      <c r="B23" s="9">
        <v>0.39652777777777781</v>
      </c>
      <c r="C23" s="5" t="s">
        <v>45</v>
      </c>
      <c r="D23" s="5" t="s">
        <v>50</v>
      </c>
      <c r="E23" s="5" t="s">
        <v>50</v>
      </c>
      <c r="F23" s="5" t="s">
        <v>50</v>
      </c>
      <c r="G23" s="5" t="s">
        <v>50</v>
      </c>
      <c r="H23" s="9">
        <v>0.4375</v>
      </c>
      <c r="I23" s="9">
        <v>0.44791666666666669</v>
      </c>
      <c r="J23" s="8" t="s">
        <v>54</v>
      </c>
      <c r="K23" s="8" t="s">
        <v>50</v>
      </c>
      <c r="L23" s="9">
        <v>0.56041666666666667</v>
      </c>
      <c r="M23" s="9">
        <v>6.25E-2</v>
      </c>
      <c r="N23" s="9">
        <v>0.58888888888888891</v>
      </c>
      <c r="O23" s="9">
        <v>0.65486111111111112</v>
      </c>
      <c r="P23" s="5" t="s">
        <v>50</v>
      </c>
      <c r="Q23" s="5"/>
      <c r="R23" s="9">
        <v>0.68472222222222223</v>
      </c>
      <c r="S23" s="5" t="s">
        <v>50</v>
      </c>
      <c r="T23" s="5" t="s">
        <v>50</v>
      </c>
      <c r="U23" s="5" t="s">
        <v>50</v>
      </c>
      <c r="V23" s="5" t="s">
        <v>50</v>
      </c>
      <c r="W23" s="5" t="s">
        <v>50</v>
      </c>
      <c r="X23" s="9">
        <v>0</v>
      </c>
      <c r="Y23" s="5" t="s">
        <v>50</v>
      </c>
      <c r="Z23" s="9">
        <v>0.77013888888888893</v>
      </c>
      <c r="AA23" s="9">
        <v>0.81666666666666676</v>
      </c>
      <c r="AB23" s="9">
        <v>0.84513888888888899</v>
      </c>
      <c r="AC23" s="9">
        <v>0.89583333333333337</v>
      </c>
      <c r="AD23" s="9">
        <v>0.92291666666666661</v>
      </c>
      <c r="AE23" s="9">
        <f>AD23-B23</f>
        <v>0.5263888888888888</v>
      </c>
      <c r="AF23" s="9">
        <f>AE23-M23+Q23+X23</f>
        <v>0.4638888888888888</v>
      </c>
      <c r="AG23" s="7" t="s">
        <v>84</v>
      </c>
    </row>
    <row r="24" spans="1:34" ht="15.6" customHeight="1" x14ac:dyDescent="0.3">
      <c r="A24" s="46" t="s">
        <v>126</v>
      </c>
      <c r="B24" s="9">
        <v>0.39513888888888887</v>
      </c>
      <c r="C24" s="5" t="s">
        <v>45</v>
      </c>
      <c r="D24" s="5" t="s">
        <v>50</v>
      </c>
      <c r="E24" s="5" t="s">
        <v>50</v>
      </c>
      <c r="F24" s="5" t="s">
        <v>50</v>
      </c>
      <c r="G24" s="5" t="s">
        <v>50</v>
      </c>
      <c r="H24" s="9">
        <v>0.44791666666666669</v>
      </c>
      <c r="I24" s="9">
        <v>0.45277777777777778</v>
      </c>
      <c r="J24" s="8" t="s">
        <v>54</v>
      </c>
      <c r="K24" s="8" t="s">
        <v>50</v>
      </c>
      <c r="L24" s="5"/>
      <c r="M24" s="5"/>
      <c r="N24" s="9">
        <v>0.57291666666666663</v>
      </c>
      <c r="O24" s="9">
        <v>0.65972222222222221</v>
      </c>
      <c r="P24" s="5" t="s">
        <v>50</v>
      </c>
      <c r="Q24" s="5"/>
      <c r="R24" s="9">
        <v>0.69027777777777777</v>
      </c>
      <c r="S24" s="5" t="s">
        <v>50</v>
      </c>
      <c r="T24" s="5" t="s">
        <v>50</v>
      </c>
      <c r="U24" s="5" t="s">
        <v>50</v>
      </c>
      <c r="V24" s="5" t="s">
        <v>50</v>
      </c>
      <c r="W24" s="5" t="s">
        <v>50</v>
      </c>
      <c r="X24" s="9">
        <v>0</v>
      </c>
      <c r="Y24" s="5" t="s">
        <v>50</v>
      </c>
      <c r="Z24" s="9">
        <v>0.78819444444444453</v>
      </c>
      <c r="AA24" s="9">
        <v>0.83958333333333324</v>
      </c>
      <c r="AB24" s="29" t="s">
        <v>78</v>
      </c>
      <c r="AC24" s="30">
        <v>0.8652777777777777</v>
      </c>
      <c r="AD24" s="30">
        <v>0.94513888888888886</v>
      </c>
      <c r="AE24" s="30">
        <f>AD24-B24</f>
        <v>0.55000000000000004</v>
      </c>
      <c r="AF24" s="30">
        <f>AE24-M24+Q24+X24</f>
        <v>0.55000000000000004</v>
      </c>
      <c r="AG24" s="36" t="s">
        <v>85</v>
      </c>
      <c r="AH24" s="2" t="s">
        <v>76</v>
      </c>
    </row>
    <row r="25" spans="1:34" ht="15.6" customHeight="1" x14ac:dyDescent="0.3">
      <c r="A25" s="46" t="s">
        <v>127</v>
      </c>
      <c r="B25" s="9">
        <v>0.40069444444444446</v>
      </c>
      <c r="C25" s="5" t="s">
        <v>45</v>
      </c>
      <c r="D25" s="5" t="s">
        <v>50</v>
      </c>
      <c r="E25" s="5" t="s">
        <v>50</v>
      </c>
      <c r="F25" s="5" t="s">
        <v>50</v>
      </c>
      <c r="G25" s="5" t="s">
        <v>50</v>
      </c>
      <c r="H25" s="9">
        <v>0.46458333333333335</v>
      </c>
      <c r="I25" s="9">
        <v>0.48402777777777778</v>
      </c>
      <c r="J25" s="8" t="s">
        <v>54</v>
      </c>
      <c r="K25" s="8" t="s">
        <v>50</v>
      </c>
      <c r="L25" s="5"/>
      <c r="M25" s="5"/>
      <c r="N25" s="9">
        <v>0.66736111111111107</v>
      </c>
      <c r="O25" s="9">
        <v>0.78125</v>
      </c>
      <c r="P25" s="5"/>
      <c r="Q25" s="9">
        <v>8.3333333333333329E-2</v>
      </c>
      <c r="R25" s="9">
        <v>0.79166666666666663</v>
      </c>
      <c r="S25" s="5"/>
      <c r="T25" s="5"/>
      <c r="U25" s="5"/>
      <c r="V25" s="5"/>
      <c r="W25" s="5"/>
      <c r="X25" s="9">
        <v>0.15625</v>
      </c>
      <c r="Y25" s="5" t="s">
        <v>50</v>
      </c>
      <c r="Z25" s="9">
        <v>0.88888888888888884</v>
      </c>
      <c r="AA25" s="28" t="s">
        <v>75</v>
      </c>
      <c r="AB25" s="28"/>
      <c r="AC25" s="28"/>
      <c r="AD25" s="34">
        <v>0.95138888888888884</v>
      </c>
      <c r="AE25" s="34">
        <f>AD25-B25</f>
        <v>0.55069444444444438</v>
      </c>
      <c r="AF25" s="34">
        <f>AE25-M25+Q25+X25</f>
        <v>0.79027777777777775</v>
      </c>
      <c r="AG25" s="35" t="s">
        <v>86</v>
      </c>
      <c r="AH25" s="2" t="s">
        <v>75</v>
      </c>
    </row>
    <row r="26" spans="1:34" s="21" customFormat="1" ht="60" x14ac:dyDescent="0.3">
      <c r="A26" s="19" t="s">
        <v>43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P26" s="18" t="s">
        <v>58</v>
      </c>
      <c r="S26" s="20"/>
      <c r="T26" s="20"/>
      <c r="U26" s="20"/>
      <c r="V26" s="20"/>
      <c r="W26" s="20"/>
      <c r="X26" s="22" t="s">
        <v>62</v>
      </c>
      <c r="Y26" s="20"/>
      <c r="Z26" s="22" t="s">
        <v>74</v>
      </c>
      <c r="AA26" s="20"/>
      <c r="AB26" s="20"/>
      <c r="AC26" s="20"/>
      <c r="AD26" s="20"/>
      <c r="AE26" s="20"/>
      <c r="AF26" s="20"/>
      <c r="AG26" s="38"/>
      <c r="AH26" s="20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Aventura</vt:lpstr>
      <vt:lpstr>Expedição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cp:lastPrinted>2022-03-16T10:27:53Z</cp:lastPrinted>
  <dcterms:created xsi:type="dcterms:W3CDTF">2022-03-10T17:26:14Z</dcterms:created>
  <dcterms:modified xsi:type="dcterms:W3CDTF">2022-03-16T23:51:11Z</dcterms:modified>
</cp:coreProperties>
</file>